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S:\Public Shares\Controller &amp; Treasurer\Finance Website Drupal\Production\"/>
    </mc:Choice>
  </mc:AlternateContent>
  <xr:revisionPtr revIDLastSave="0" documentId="8_{24D50FBB-D23F-4835-A8AD-FF364BB3B0D8}" xr6:coauthVersionLast="47" xr6:coauthVersionMax="47" xr10:uidLastSave="{00000000-0000-0000-0000-000000000000}"/>
  <bookViews>
    <workbookView xWindow="28680" yWindow="-120" windowWidth="29040" windowHeight="15720" xr2:uid="{00000000-000D-0000-FFFF-FFFF00000000}"/>
  </bookViews>
  <sheets>
    <sheet name="fellowship input" sheetId="1" r:id="rId1"/>
    <sheet name="instructions" sheetId="4" r:id="rId2"/>
    <sheet name="validation data" sheetId="3" state="hidden" r:id="rId3"/>
    <sheet name="citizenship" sheetId="5" r:id="rId4"/>
    <sheet name="Helpful Links" sheetId="6" r:id="rId5"/>
  </sheets>
  <definedNames>
    <definedName name="AllAccts">'validation data'!$A$2:$A$9</definedName>
    <definedName name="Depts">'validation data'!$A$36:$A$156</definedName>
    <definedName name="Fund">'validation data'!$A$31:$A$32</definedName>
    <definedName name="Funds">'validation data'!$A$31:$A$33</definedName>
    <definedName name="GradAcadAccts">'validation data'!$C$13:$C$16</definedName>
    <definedName name="GradAccts">'validation data'!$A$13:$A$17</definedName>
    <definedName name="GradAYAccts">'validation data'!$A$13:$A$14,'validation data'!$A$16:$A$17</definedName>
    <definedName name="GradSumAccts">'validation data'!$A$14:$A$17</definedName>
    <definedName name="Month">'validation data'!$L$2:$L$13</definedName>
    <definedName name="StdntType">'validation data'!$A$27:$A$28</definedName>
    <definedName name="Term">'validation data'!$H$2:$H$17</definedName>
    <definedName name="term1">'validation data'!$H$2:$H$17</definedName>
    <definedName name="UGAcadAccts">'validation data'!$C$20:$C$23</definedName>
    <definedName name="UGAccts">'validation data'!$A$20:$A$24</definedName>
    <definedName name="UGAYAccts">'validation data'!$A$20:$A$21,'validation data'!$A$23:$A$24</definedName>
    <definedName name="UGSumAccts">'validation data'!$A$21:$A$24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0" i="1" l="1"/>
  <c r="AB99" i="1"/>
  <c r="AB98" i="1"/>
  <c r="AB97" i="1"/>
  <c r="AB96" i="1"/>
  <c r="AB95" i="1"/>
  <c r="AB94" i="1"/>
  <c r="AB93" i="1"/>
  <c r="AB92" i="1"/>
  <c r="AB91" i="1"/>
  <c r="AB90" i="1"/>
  <c r="AB89" i="1"/>
  <c r="AB88" i="1"/>
  <c r="AB87" i="1"/>
  <c r="AB86" i="1"/>
  <c r="AB85" i="1"/>
  <c r="AB84" i="1"/>
  <c r="AB83" i="1"/>
  <c r="AB82" i="1"/>
  <c r="AB81" i="1"/>
  <c r="AB80" i="1"/>
  <c r="AB79" i="1"/>
  <c r="AB78" i="1"/>
  <c r="AB77" i="1"/>
  <c r="AB76" i="1"/>
  <c r="AB75" i="1"/>
  <c r="AB74" i="1"/>
  <c r="AB73" i="1"/>
  <c r="AB72" i="1"/>
  <c r="AB71" i="1"/>
  <c r="AB70" i="1"/>
  <c r="AB69" i="1"/>
  <c r="AB68" i="1"/>
  <c r="AB67" i="1"/>
  <c r="AB66" i="1"/>
  <c r="AB65" i="1"/>
  <c r="AB64" i="1"/>
  <c r="AB63" i="1"/>
  <c r="AB62" i="1"/>
  <c r="AB61" i="1"/>
  <c r="AB60" i="1"/>
  <c r="AB59" i="1"/>
  <c r="AB58" i="1"/>
  <c r="AB57" i="1"/>
  <c r="AB56" i="1"/>
  <c r="AB55" i="1"/>
  <c r="AB54" i="1"/>
  <c r="AB53" i="1"/>
  <c r="AB52" i="1"/>
  <c r="AB51" i="1"/>
  <c r="AB50" i="1"/>
  <c r="AB49" i="1"/>
  <c r="AB48" i="1"/>
  <c r="AB47" i="1"/>
  <c r="AB46" i="1"/>
  <c r="AB45" i="1"/>
  <c r="AB44" i="1"/>
  <c r="AB43" i="1"/>
  <c r="AB42" i="1"/>
  <c r="AB41" i="1"/>
  <c r="AB40" i="1"/>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AB7" i="1"/>
  <c r="AB6" i="1"/>
  <c r="AB5" i="1"/>
  <c r="AB4" i="1"/>
  <c r="AB3" i="1"/>
  <c r="AB2"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 r="U4" i="1"/>
  <c r="U3"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 r="Q5" i="1"/>
  <c r="Q4" i="1"/>
  <c r="Q3" i="1"/>
  <c r="Q2" i="1"/>
  <c r="Y2" i="1"/>
  <c r="X2" i="1"/>
  <c r="U2" i="1"/>
  <c r="G100" i="1"/>
  <c r="V100" i="1" s="1"/>
  <c r="G99" i="1"/>
  <c r="V99" i="1" s="1"/>
  <c r="G98" i="1"/>
  <c r="V98" i="1" s="1"/>
  <c r="G97" i="1"/>
  <c r="V97" i="1" s="1"/>
  <c r="G96" i="1"/>
  <c r="V96" i="1" s="1"/>
  <c r="G95" i="1"/>
  <c r="V95" i="1" s="1"/>
  <c r="G94" i="1"/>
  <c r="V94" i="1" s="1"/>
  <c r="G93" i="1"/>
  <c r="V93" i="1" s="1"/>
  <c r="G92" i="1"/>
  <c r="V92" i="1" s="1"/>
  <c r="G91" i="1"/>
  <c r="V91" i="1" s="1"/>
  <c r="G90" i="1"/>
  <c r="V90" i="1" s="1"/>
  <c r="G89" i="1"/>
  <c r="V89" i="1" s="1"/>
  <c r="G88" i="1"/>
  <c r="V88" i="1" s="1"/>
  <c r="G87" i="1"/>
  <c r="V87" i="1" s="1"/>
  <c r="G86" i="1"/>
  <c r="V86" i="1" s="1"/>
  <c r="G85" i="1"/>
  <c r="V85" i="1" s="1"/>
  <c r="G84" i="1"/>
  <c r="V84" i="1" s="1"/>
  <c r="G83" i="1"/>
  <c r="V83" i="1" s="1"/>
  <c r="G82" i="1"/>
  <c r="V82" i="1" s="1"/>
  <c r="G81" i="1"/>
  <c r="V81" i="1" s="1"/>
  <c r="G80" i="1"/>
  <c r="V80" i="1" s="1"/>
  <c r="G79" i="1"/>
  <c r="V79" i="1" s="1"/>
  <c r="G78" i="1"/>
  <c r="V78" i="1" s="1"/>
  <c r="G77" i="1"/>
  <c r="V77" i="1" s="1"/>
  <c r="G76" i="1"/>
  <c r="V76" i="1" s="1"/>
  <c r="G75" i="1"/>
  <c r="V75" i="1" s="1"/>
  <c r="G74" i="1"/>
  <c r="V74" i="1" s="1"/>
  <c r="G73" i="1"/>
  <c r="V73" i="1" s="1"/>
  <c r="G72" i="1"/>
  <c r="V72" i="1" s="1"/>
  <c r="G71" i="1"/>
  <c r="V71" i="1" s="1"/>
  <c r="G70" i="1"/>
  <c r="V70" i="1" s="1"/>
  <c r="G69" i="1"/>
  <c r="V69" i="1" s="1"/>
  <c r="G68" i="1"/>
  <c r="V68" i="1" s="1"/>
  <c r="G67" i="1"/>
  <c r="V67" i="1" s="1"/>
  <c r="G66" i="1"/>
  <c r="V66" i="1" s="1"/>
  <c r="G65" i="1"/>
  <c r="V65" i="1" s="1"/>
  <c r="G64" i="1"/>
  <c r="V64" i="1" s="1"/>
  <c r="G63" i="1"/>
  <c r="V63" i="1" s="1"/>
  <c r="G62" i="1"/>
  <c r="V62" i="1" s="1"/>
  <c r="G61" i="1"/>
  <c r="V61" i="1" s="1"/>
  <c r="G60" i="1"/>
  <c r="V60" i="1" s="1"/>
  <c r="G59" i="1"/>
  <c r="V59" i="1" s="1"/>
  <c r="G58" i="1"/>
  <c r="V58" i="1" s="1"/>
  <c r="G57" i="1"/>
  <c r="V57" i="1" s="1"/>
  <c r="G56" i="1"/>
  <c r="V56" i="1" s="1"/>
  <c r="G55" i="1"/>
  <c r="V55" i="1" s="1"/>
  <c r="G54" i="1"/>
  <c r="V54" i="1" s="1"/>
  <c r="G53" i="1"/>
  <c r="V53" i="1" s="1"/>
  <c r="G52" i="1"/>
  <c r="V52" i="1" s="1"/>
  <c r="G51" i="1"/>
  <c r="V51" i="1" s="1"/>
  <c r="G50" i="1"/>
  <c r="V50" i="1" s="1"/>
  <c r="G49" i="1"/>
  <c r="V49" i="1" s="1"/>
  <c r="G48" i="1"/>
  <c r="V48" i="1" s="1"/>
  <c r="G47" i="1"/>
  <c r="V47" i="1" s="1"/>
  <c r="G46" i="1"/>
  <c r="V46" i="1" s="1"/>
  <c r="G45" i="1"/>
  <c r="V45" i="1" s="1"/>
  <c r="G44" i="1"/>
  <c r="V44" i="1" s="1"/>
  <c r="G43" i="1"/>
  <c r="V43" i="1" s="1"/>
  <c r="G42" i="1"/>
  <c r="V42" i="1" s="1"/>
  <c r="G41" i="1"/>
  <c r="V41" i="1" s="1"/>
  <c r="G40" i="1"/>
  <c r="V40" i="1" s="1"/>
  <c r="G39" i="1"/>
  <c r="V39" i="1" s="1"/>
  <c r="G38" i="1"/>
  <c r="V38" i="1" s="1"/>
  <c r="G37" i="1"/>
  <c r="V37" i="1" s="1"/>
  <c r="G36" i="1"/>
  <c r="V36" i="1" s="1"/>
  <c r="G35" i="1"/>
  <c r="V35" i="1" s="1"/>
  <c r="G34" i="1"/>
  <c r="V34" i="1" s="1"/>
  <c r="G33" i="1"/>
  <c r="V33" i="1" s="1"/>
  <c r="G32" i="1"/>
  <c r="V32" i="1" s="1"/>
  <c r="G31" i="1"/>
  <c r="V31" i="1" s="1"/>
  <c r="G30" i="1"/>
  <c r="V30" i="1" s="1"/>
  <c r="G29" i="1"/>
  <c r="V29" i="1" s="1"/>
  <c r="G28" i="1"/>
  <c r="V28" i="1" s="1"/>
  <c r="G27" i="1"/>
  <c r="V27" i="1" s="1"/>
  <c r="G26" i="1"/>
  <c r="V26" i="1" s="1"/>
  <c r="G25" i="1"/>
  <c r="V25" i="1" s="1"/>
  <c r="G24" i="1"/>
  <c r="V24" i="1" s="1"/>
  <c r="G23" i="1"/>
  <c r="V23" i="1" s="1"/>
  <c r="G22" i="1"/>
  <c r="V22" i="1" s="1"/>
  <c r="G21" i="1"/>
  <c r="V21" i="1" s="1"/>
  <c r="G20" i="1"/>
  <c r="V20" i="1" s="1"/>
  <c r="G19" i="1"/>
  <c r="V19" i="1" s="1"/>
  <c r="G18" i="1"/>
  <c r="V18" i="1" s="1"/>
  <c r="G17" i="1"/>
  <c r="V17" i="1" s="1"/>
  <c r="G16" i="1"/>
  <c r="V16" i="1" s="1"/>
  <c r="G15" i="1"/>
  <c r="V15" i="1" s="1"/>
  <c r="G14" i="1"/>
  <c r="V14" i="1" s="1"/>
  <c r="G13" i="1"/>
  <c r="V13" i="1" s="1"/>
  <c r="G12" i="1"/>
  <c r="V12" i="1" s="1"/>
  <c r="G11" i="1"/>
  <c r="V11" i="1" s="1"/>
  <c r="G10" i="1"/>
  <c r="V10" i="1" s="1"/>
  <c r="G9" i="1"/>
  <c r="V9" i="1" s="1"/>
  <c r="G8" i="1"/>
  <c r="V8" i="1" s="1"/>
  <c r="G7" i="1"/>
  <c r="V7" i="1" s="1"/>
  <c r="G6" i="1"/>
  <c r="V6" i="1" s="1"/>
  <c r="G5" i="1"/>
  <c r="V5" i="1" s="1"/>
  <c r="G4" i="1"/>
  <c r="V4" i="1" s="1"/>
  <c r="G3" i="1"/>
  <c r="V3" i="1" s="1"/>
  <c r="G2" i="1"/>
  <c r="V2" i="1" s="1"/>
  <c r="Y100" i="1"/>
  <c r="X100" i="1"/>
  <c r="P100" i="1"/>
  <c r="Y99" i="1"/>
  <c r="X99" i="1"/>
  <c r="P99" i="1"/>
  <c r="Y98" i="1"/>
  <c r="X98" i="1"/>
  <c r="P98" i="1"/>
  <c r="Y97" i="1"/>
  <c r="X97" i="1"/>
  <c r="P97" i="1"/>
  <c r="Y96" i="1"/>
  <c r="X96" i="1"/>
  <c r="P96" i="1"/>
  <c r="Y95" i="1"/>
  <c r="X95" i="1"/>
  <c r="P95" i="1"/>
  <c r="Y94" i="1"/>
  <c r="X94" i="1"/>
  <c r="P94" i="1"/>
  <c r="Y93" i="1"/>
  <c r="X93" i="1"/>
  <c r="P93" i="1"/>
  <c r="Y92" i="1"/>
  <c r="X92" i="1"/>
  <c r="P92" i="1"/>
  <c r="Y91" i="1"/>
  <c r="X91" i="1"/>
  <c r="P91" i="1"/>
  <c r="Y90" i="1"/>
  <c r="X90" i="1"/>
  <c r="P90" i="1"/>
  <c r="Y89" i="1"/>
  <c r="X89" i="1"/>
  <c r="P89" i="1"/>
  <c r="Y88" i="1"/>
  <c r="X88" i="1"/>
  <c r="P88" i="1"/>
  <c r="Y87" i="1"/>
  <c r="X87" i="1"/>
  <c r="P87" i="1"/>
  <c r="Y86" i="1"/>
  <c r="X86" i="1"/>
  <c r="P86" i="1"/>
  <c r="Y85" i="1"/>
  <c r="X85" i="1"/>
  <c r="P85" i="1"/>
  <c r="Y84" i="1"/>
  <c r="X84" i="1"/>
  <c r="P84" i="1"/>
  <c r="Y83" i="1"/>
  <c r="X83" i="1"/>
  <c r="P83" i="1"/>
  <c r="Y82" i="1"/>
  <c r="X82" i="1"/>
  <c r="P82" i="1"/>
  <c r="Y81" i="1"/>
  <c r="X81" i="1"/>
  <c r="P81" i="1"/>
  <c r="Y80" i="1"/>
  <c r="X80" i="1"/>
  <c r="P80" i="1"/>
  <c r="Y79" i="1"/>
  <c r="X79" i="1"/>
  <c r="P79" i="1"/>
  <c r="Y78" i="1"/>
  <c r="X78" i="1"/>
  <c r="P78" i="1"/>
  <c r="Y77" i="1"/>
  <c r="X77" i="1"/>
  <c r="P77" i="1"/>
  <c r="Y76" i="1"/>
  <c r="X76" i="1"/>
  <c r="P76" i="1"/>
  <c r="Y75" i="1"/>
  <c r="X75" i="1"/>
  <c r="P75" i="1"/>
  <c r="Y74" i="1"/>
  <c r="X74" i="1"/>
  <c r="P74" i="1"/>
  <c r="Y73" i="1"/>
  <c r="X73" i="1"/>
  <c r="P73" i="1"/>
  <c r="Y72" i="1"/>
  <c r="X72" i="1"/>
  <c r="P72" i="1"/>
  <c r="Y71" i="1"/>
  <c r="X71" i="1"/>
  <c r="P71" i="1"/>
  <c r="Y70" i="1"/>
  <c r="X70" i="1"/>
  <c r="P70" i="1"/>
  <c r="Y69" i="1"/>
  <c r="X69" i="1"/>
  <c r="P69" i="1"/>
  <c r="Y68" i="1"/>
  <c r="X68" i="1"/>
  <c r="P68" i="1"/>
  <c r="Y67" i="1"/>
  <c r="X67" i="1"/>
  <c r="P67" i="1"/>
  <c r="Y66" i="1"/>
  <c r="X66" i="1"/>
  <c r="P66" i="1"/>
  <c r="Y65" i="1"/>
  <c r="X65" i="1"/>
  <c r="P65" i="1"/>
  <c r="Y64" i="1"/>
  <c r="X64" i="1"/>
  <c r="P64" i="1"/>
  <c r="Y63" i="1"/>
  <c r="X63" i="1"/>
  <c r="P63" i="1"/>
  <c r="Y62" i="1"/>
  <c r="X62" i="1"/>
  <c r="P62" i="1"/>
  <c r="Y61" i="1"/>
  <c r="X61" i="1"/>
  <c r="P61" i="1"/>
  <c r="Y60" i="1"/>
  <c r="X60" i="1"/>
  <c r="P60" i="1"/>
  <c r="Y59" i="1"/>
  <c r="X59" i="1"/>
  <c r="P59" i="1"/>
  <c r="Y58" i="1"/>
  <c r="X58" i="1"/>
  <c r="P58" i="1"/>
  <c r="Y57" i="1"/>
  <c r="X57" i="1"/>
  <c r="P57" i="1"/>
  <c r="Y56" i="1"/>
  <c r="X56" i="1"/>
  <c r="P56" i="1"/>
  <c r="Y55" i="1"/>
  <c r="X55" i="1"/>
  <c r="P55" i="1"/>
  <c r="Y54" i="1"/>
  <c r="X54" i="1"/>
  <c r="P54" i="1"/>
  <c r="Y53" i="1"/>
  <c r="X53" i="1"/>
  <c r="P53" i="1"/>
  <c r="Y52" i="1"/>
  <c r="X52" i="1"/>
  <c r="P52" i="1"/>
  <c r="Y51" i="1"/>
  <c r="X51" i="1"/>
  <c r="P51" i="1"/>
  <c r="Y50" i="1"/>
  <c r="X50" i="1"/>
  <c r="P50" i="1"/>
  <c r="Y49" i="1"/>
  <c r="X49" i="1"/>
  <c r="P49" i="1"/>
  <c r="Y48" i="1"/>
  <c r="X48" i="1"/>
  <c r="P48" i="1"/>
  <c r="Y47" i="1"/>
  <c r="X47" i="1"/>
  <c r="P47" i="1"/>
  <c r="Y46" i="1"/>
  <c r="X46" i="1"/>
  <c r="P46" i="1"/>
  <c r="Y45" i="1"/>
  <c r="X45" i="1"/>
  <c r="P45" i="1"/>
  <c r="Y44" i="1"/>
  <c r="X44" i="1"/>
  <c r="P44" i="1"/>
  <c r="Y43" i="1"/>
  <c r="X43" i="1"/>
  <c r="P43" i="1"/>
  <c r="Y42" i="1"/>
  <c r="X42" i="1"/>
  <c r="P42" i="1"/>
  <c r="Y41" i="1"/>
  <c r="X41" i="1"/>
  <c r="P41" i="1"/>
  <c r="Y40" i="1"/>
  <c r="X40" i="1"/>
  <c r="P40" i="1"/>
  <c r="Y39" i="1"/>
  <c r="X39" i="1"/>
  <c r="P39" i="1"/>
  <c r="Y38" i="1"/>
  <c r="X38" i="1"/>
  <c r="P38" i="1"/>
  <c r="Y37" i="1"/>
  <c r="X37" i="1"/>
  <c r="P37" i="1"/>
  <c r="Y36" i="1"/>
  <c r="X36" i="1"/>
  <c r="P36" i="1"/>
  <c r="Y35" i="1"/>
  <c r="X35" i="1"/>
  <c r="P35" i="1"/>
  <c r="Y34" i="1"/>
  <c r="X34" i="1"/>
  <c r="P34" i="1"/>
  <c r="Y33" i="1"/>
  <c r="X33" i="1"/>
  <c r="P33" i="1"/>
  <c r="Y32" i="1"/>
  <c r="X32" i="1"/>
  <c r="P32" i="1"/>
  <c r="Y31" i="1"/>
  <c r="X31" i="1"/>
  <c r="P31" i="1"/>
  <c r="Y30" i="1"/>
  <c r="X30" i="1"/>
  <c r="P30" i="1"/>
  <c r="Y29" i="1"/>
  <c r="X29" i="1"/>
  <c r="P29" i="1"/>
  <c r="Y28" i="1"/>
  <c r="X28" i="1"/>
  <c r="P28" i="1"/>
  <c r="Y27" i="1"/>
  <c r="X27" i="1"/>
  <c r="P27" i="1"/>
  <c r="Y26" i="1"/>
  <c r="X26" i="1"/>
  <c r="P26" i="1"/>
  <c r="Y25" i="1"/>
  <c r="X25" i="1"/>
  <c r="P25" i="1"/>
  <c r="Y24" i="1"/>
  <c r="X24" i="1"/>
  <c r="P24" i="1"/>
  <c r="Y23" i="1"/>
  <c r="X23" i="1"/>
  <c r="P23" i="1"/>
  <c r="Y22" i="1"/>
  <c r="X22" i="1"/>
  <c r="P22" i="1"/>
  <c r="Y21" i="1"/>
  <c r="X21" i="1"/>
  <c r="P21" i="1"/>
  <c r="Y20" i="1"/>
  <c r="X20" i="1"/>
  <c r="P20" i="1"/>
  <c r="Y19" i="1"/>
  <c r="X19" i="1"/>
  <c r="P19" i="1"/>
  <c r="Y18" i="1"/>
  <c r="X18" i="1"/>
  <c r="P18" i="1"/>
  <c r="Y17" i="1"/>
  <c r="X17" i="1"/>
  <c r="P17" i="1"/>
  <c r="Y16" i="1"/>
  <c r="X16" i="1"/>
  <c r="P16" i="1"/>
  <c r="Y15" i="1"/>
  <c r="X15" i="1"/>
  <c r="P15" i="1"/>
  <c r="Y14" i="1"/>
  <c r="X14" i="1"/>
  <c r="P14" i="1"/>
  <c r="Y13" i="1"/>
  <c r="X13" i="1"/>
  <c r="P13" i="1"/>
  <c r="Y12" i="1"/>
  <c r="X12" i="1"/>
  <c r="P12" i="1"/>
  <c r="Y11" i="1"/>
  <c r="X11" i="1"/>
  <c r="P11" i="1"/>
  <c r="Y10" i="1"/>
  <c r="X10" i="1"/>
  <c r="P10" i="1"/>
  <c r="Y9" i="1"/>
  <c r="X9" i="1"/>
  <c r="P9" i="1"/>
  <c r="Y8" i="1"/>
  <c r="X8" i="1"/>
  <c r="P8" i="1"/>
  <c r="Y7" i="1"/>
  <c r="X7" i="1"/>
  <c r="P7" i="1"/>
  <c r="Y6" i="1"/>
  <c r="X6" i="1"/>
  <c r="P6" i="1"/>
  <c r="Y5" i="1"/>
  <c r="X5" i="1"/>
  <c r="P5" i="1"/>
  <c r="Y4" i="1"/>
  <c r="X4" i="1"/>
  <c r="P4" i="1"/>
  <c r="Y3" i="1"/>
  <c r="X3" i="1"/>
  <c r="P3" i="1"/>
  <c r="P2" i="1"/>
  <c r="W2" i="1" l="1"/>
  <c r="W99" i="1"/>
  <c r="W97" i="1"/>
  <c r="W95" i="1"/>
  <c r="W93" i="1"/>
  <c r="W91" i="1"/>
  <c r="W89" i="1"/>
  <c r="W87" i="1"/>
  <c r="W85" i="1"/>
  <c r="W83" i="1"/>
  <c r="W81" i="1"/>
  <c r="W79" i="1"/>
  <c r="W77" i="1"/>
  <c r="W75" i="1"/>
  <c r="W73" i="1"/>
  <c r="W71" i="1"/>
  <c r="W69" i="1"/>
  <c r="W67" i="1"/>
  <c r="W65" i="1"/>
  <c r="W63" i="1"/>
  <c r="W61" i="1"/>
  <c r="W59" i="1"/>
  <c r="W57" i="1"/>
  <c r="W55" i="1"/>
  <c r="W53" i="1"/>
  <c r="W51" i="1"/>
  <c r="W49" i="1"/>
  <c r="W47" i="1"/>
  <c r="W45" i="1"/>
  <c r="W43" i="1"/>
  <c r="W41" i="1"/>
  <c r="W39" i="1"/>
  <c r="W37" i="1"/>
  <c r="W35" i="1"/>
  <c r="W33" i="1"/>
  <c r="W31" i="1"/>
  <c r="W29" i="1"/>
  <c r="W27" i="1"/>
  <c r="W25" i="1"/>
  <c r="W23" i="1"/>
  <c r="W21" i="1"/>
  <c r="W19" i="1"/>
  <c r="W17" i="1"/>
  <c r="W15" i="1"/>
  <c r="W13" i="1"/>
  <c r="W11" i="1"/>
  <c r="W9" i="1"/>
  <c r="W7" i="1"/>
  <c r="W5" i="1"/>
  <c r="W3" i="1"/>
  <c r="W100" i="1"/>
  <c r="W98" i="1"/>
  <c r="W96" i="1"/>
  <c r="W94" i="1"/>
  <c r="W92" i="1"/>
  <c r="W90" i="1"/>
  <c r="W88" i="1"/>
  <c r="W86" i="1"/>
  <c r="W84" i="1"/>
  <c r="W82" i="1"/>
  <c r="W80" i="1"/>
  <c r="W78" i="1"/>
  <c r="W76" i="1"/>
  <c r="W74" i="1"/>
  <c r="W72" i="1"/>
  <c r="W70" i="1"/>
  <c r="W68" i="1"/>
  <c r="W66" i="1"/>
  <c r="W64" i="1"/>
  <c r="W62" i="1"/>
  <c r="W60" i="1"/>
  <c r="W58" i="1"/>
  <c r="W56" i="1"/>
  <c r="W54" i="1"/>
  <c r="W52" i="1"/>
  <c r="W50" i="1"/>
  <c r="W48" i="1"/>
  <c r="W46" i="1"/>
  <c r="W44" i="1"/>
  <c r="W42" i="1"/>
  <c r="W40" i="1"/>
  <c r="W38" i="1"/>
  <c r="W36" i="1"/>
  <c r="W34" i="1"/>
  <c r="W32" i="1"/>
  <c r="W30" i="1"/>
  <c r="W28" i="1"/>
  <c r="W26" i="1"/>
  <c r="W24" i="1"/>
  <c r="W22" i="1"/>
  <c r="W20" i="1"/>
  <c r="W18" i="1"/>
  <c r="W16" i="1"/>
  <c r="W14" i="1"/>
  <c r="W12" i="1"/>
  <c r="W10" i="1"/>
  <c r="W8" i="1"/>
  <c r="W6" i="1"/>
  <c r="W4" i="1"/>
</calcChain>
</file>

<file path=xl/sharedStrings.xml><?xml version="1.0" encoding="utf-8"?>
<sst xmlns="http://schemas.openxmlformats.org/spreadsheetml/2006/main" count="833" uniqueCount="226">
  <si>
    <t xml:space="preserve"> </t>
  </si>
  <si>
    <t>Fellowship</t>
  </si>
  <si>
    <t>SKIP unless you chose "Other" in previous column.                                                                                       Type Remit to Address - #, street name, city, state, zip code</t>
  </si>
  <si>
    <t>Fellowship Type (Hidden)</t>
  </si>
  <si>
    <t>Due Date (Hidden)</t>
  </si>
  <si>
    <t>Post Date (Hidden)</t>
  </si>
  <si>
    <t>Amount 2 (Hidden)</t>
  </si>
  <si>
    <t>Amount 3 (Hidden)</t>
  </si>
  <si>
    <t>Credit Account (Hidden)</t>
  </si>
  <si>
    <t>1-20200-00000</t>
  </si>
  <si>
    <t>Attribute Fellowship within U.S. (Hidden)</t>
  </si>
  <si>
    <t>Attribute Fellowship Type (Hidden)</t>
  </si>
  <si>
    <t>Fellowship within U.S.</t>
  </si>
  <si>
    <t>Fellowship Type</t>
  </si>
  <si>
    <t>PICK LIST</t>
  </si>
  <si>
    <t>52602-UG Fellowship AY</t>
  </si>
  <si>
    <t>52516-UG Fellowship Travel</t>
  </si>
  <si>
    <t>52515-UG Fellowship Summer</t>
  </si>
  <si>
    <t>52650-Grad Fellowship AY</t>
  </si>
  <si>
    <t>52616-Grad Fellowship Travel</t>
  </si>
  <si>
    <t>52615-Grad Fellowship Summer</t>
  </si>
  <si>
    <t>52506-Off Campus Scholarships</t>
  </si>
  <si>
    <t>52505-Student Awards &amp; Prizes</t>
  </si>
  <si>
    <t>Grad</t>
  </si>
  <si>
    <t>PICK LIST - Grad</t>
  </si>
  <si>
    <t>PICK LIST -UG</t>
  </si>
  <si>
    <t>UG</t>
  </si>
  <si>
    <t>Student Type</t>
  </si>
  <si>
    <t>Funds</t>
  </si>
  <si>
    <t>Dept</t>
  </si>
  <si>
    <t>00001 - Anthropology</t>
  </si>
  <si>
    <t>00002 - General Studies</t>
  </si>
  <si>
    <t>00003 - Biology</t>
  </si>
  <si>
    <t>00004 - Chemistry</t>
  </si>
  <si>
    <t>00005 - Classical Archaeology</t>
  </si>
  <si>
    <t>00006 - Economics</t>
  </si>
  <si>
    <t>00008 - English</t>
  </si>
  <si>
    <t>00009 - French</t>
  </si>
  <si>
    <t>00010 - Geology</t>
  </si>
  <si>
    <t>00011 - German</t>
  </si>
  <si>
    <t>00013 - History</t>
  </si>
  <si>
    <t>00014 - Classics</t>
  </si>
  <si>
    <t>00015 - History of Art</t>
  </si>
  <si>
    <t>00016 - Film Studies</t>
  </si>
  <si>
    <t>00017 - Italian</t>
  </si>
  <si>
    <t>00019 - Mathematics</t>
  </si>
  <si>
    <t>00020 - Computer Sciences</t>
  </si>
  <si>
    <t>00022 - Philosophy</t>
  </si>
  <si>
    <t>00023 - Physics</t>
  </si>
  <si>
    <t>00024 - Political Science</t>
  </si>
  <si>
    <t>00025 - Psychology</t>
  </si>
  <si>
    <t>00026 - Russian</t>
  </si>
  <si>
    <t>00027 - Sociology</t>
  </si>
  <si>
    <t>00028 - Spanish</t>
  </si>
  <si>
    <t>00029 - Aquatics</t>
  </si>
  <si>
    <t>00030 - Fitness Center</t>
  </si>
  <si>
    <t>00031 - Athletics &amp; P.E.</t>
  </si>
  <si>
    <t>00032 - Social Work Administration</t>
  </si>
  <si>
    <t>00037 - Cities, Growth &amp; Structure of</t>
  </si>
  <si>
    <t>00041 - Theater</t>
  </si>
  <si>
    <t>00042 - Creative Writing</t>
  </si>
  <si>
    <t>00043 - Music Bi-Co</t>
  </si>
  <si>
    <t>00044 - Dance</t>
  </si>
  <si>
    <t>00045 - Performing Arts Series</t>
  </si>
  <si>
    <t>00047 - Mellon Post Doc in Humanities</t>
  </si>
  <si>
    <t>00052 - Continuing Education</t>
  </si>
  <si>
    <t>00053 - Health Professions</t>
  </si>
  <si>
    <t>00054 - McBride Scholars</t>
  </si>
  <si>
    <t>00055 - Pre-Freshmn Summer Program</t>
  </si>
  <si>
    <t>00058 - Africana Studies</t>
  </si>
  <si>
    <t>00060 - Social Work Ctr for Child &amp; Fam Wellbeing</t>
  </si>
  <si>
    <t>00062 - Center, Katherine Houghton Hepburn</t>
  </si>
  <si>
    <t>00065 - Social Work Continuing Education</t>
  </si>
  <si>
    <t>00066 - Center for Social Sciences</t>
  </si>
  <si>
    <t>00067 - Center for Intern'al Studies</t>
  </si>
  <si>
    <t>00068 - Center for Science in Society</t>
  </si>
  <si>
    <t>00069 - Center for Visual Culture</t>
  </si>
  <si>
    <t>00072 - UG Summer Science Research Program</t>
  </si>
  <si>
    <t>00073 - Education Program</t>
  </si>
  <si>
    <t>00076 - Comparative Lit</t>
  </si>
  <si>
    <t>00079 - Writing Center</t>
  </si>
  <si>
    <t>00081 - Graduate Grp in Arch, Classics, HART</t>
  </si>
  <si>
    <t>00095 - Provost Academic Enhancement</t>
  </si>
  <si>
    <t>00098 - Provost Faculty Startup</t>
  </si>
  <si>
    <t>00099 - Provost Academic Contingency</t>
  </si>
  <si>
    <t>00127 - Friends Of Library</t>
  </si>
  <si>
    <t>00200 - Goodhart</t>
  </si>
  <si>
    <t>00220 - Provost Faculty Awards and Grants</t>
  </si>
  <si>
    <t>00230 - Undergraduate Dean</t>
  </si>
  <si>
    <t>00231 - GSAS Administration</t>
  </si>
  <si>
    <t>00232 - Social Work Dean</t>
  </si>
  <si>
    <t>00243 - Faculty Secretaries Dalton</t>
  </si>
  <si>
    <t>00248 - Environmental Studies</t>
  </si>
  <si>
    <t>00250 - Sherman Fairchild Proj.26652</t>
  </si>
  <si>
    <t>00252 - Machine&amp;Instrument Shops</t>
  </si>
  <si>
    <t>00254 - Radiation Safety</t>
  </si>
  <si>
    <t>00256 - Social Work NELI</t>
  </si>
  <si>
    <t>00259 - Faculty Secretaries Science</t>
  </si>
  <si>
    <t>00267 - Provost Program Evaluation</t>
  </si>
  <si>
    <t>00268 - Provost Curriculum Develop</t>
  </si>
  <si>
    <t>00276 - Provost Special Lectures</t>
  </si>
  <si>
    <t>00277 - Academic Prizes</t>
  </si>
  <si>
    <t>00278 - Class of 1902 Lecture</t>
  </si>
  <si>
    <t>00285 - Provost Grants Administration</t>
  </si>
  <si>
    <t>00290 - Peer Mentoring and Instruction</t>
  </si>
  <si>
    <t>00305 - U/G Asst Deans</t>
  </si>
  <si>
    <t>00306 - GSAS Student Services</t>
  </si>
  <si>
    <t>00310 - Health Center</t>
  </si>
  <si>
    <t>00311 - Registrar's Office</t>
  </si>
  <si>
    <t>00313 - Career Development</t>
  </si>
  <si>
    <t>00320 - Student Life Office</t>
  </si>
  <si>
    <t>00321 - Student Activities</t>
  </si>
  <si>
    <t>00322 - Student Life Progrmg</t>
  </si>
  <si>
    <t>00323 - International Programs</t>
  </si>
  <si>
    <t>00325 - Customs Week</t>
  </si>
  <si>
    <t>00328 - Access Services</t>
  </si>
  <si>
    <t>00329 - U/G Student Travel</t>
  </si>
  <si>
    <t>00335 - Residential Life</t>
  </si>
  <si>
    <t>00340 - Campus Center Activs</t>
  </si>
  <si>
    <t>00341 - Office of Civic Engagement</t>
  </si>
  <si>
    <t>00425 - Undergrad. Financial Aid</t>
  </si>
  <si>
    <t>00427 - UG Deans Fellowships</t>
  </si>
  <si>
    <t>00430 - Mellon Min.Ug(26245)</t>
  </si>
  <si>
    <t>00450 - GSAS Financial Aid</t>
  </si>
  <si>
    <t>00475 - Social Work Financial Aid</t>
  </si>
  <si>
    <t>00499 - Fin.Aid-Misc/Other</t>
  </si>
  <si>
    <t>PICK LIST - Grad AY</t>
  </si>
  <si>
    <t>PICK LIST -UG AY</t>
  </si>
  <si>
    <t>Term code</t>
  </si>
  <si>
    <t>Term</t>
  </si>
  <si>
    <t>Month</t>
  </si>
  <si>
    <t>January</t>
  </si>
  <si>
    <t>February</t>
  </si>
  <si>
    <t>March</t>
  </si>
  <si>
    <t>April</t>
  </si>
  <si>
    <t>May</t>
  </si>
  <si>
    <t>June</t>
  </si>
  <si>
    <t>July</t>
  </si>
  <si>
    <t>August</t>
  </si>
  <si>
    <t>September</t>
  </si>
  <si>
    <t>October</t>
  </si>
  <si>
    <t>November</t>
  </si>
  <si>
    <t>December</t>
  </si>
  <si>
    <t>Fellowship Semester 
(choose from pick list)</t>
  </si>
  <si>
    <t>UG/Grad student (choose from pick list)</t>
  </si>
  <si>
    <t>Check Date
(auto populated)</t>
  </si>
  <si>
    <t>Payment Month (choose from pick list)</t>
  </si>
  <si>
    <t>Fund 
(choose from pick list)</t>
  </si>
  <si>
    <t>Account Code
(choose from pick list)</t>
  </si>
  <si>
    <t>Dept #
(Enter 5-digits)</t>
  </si>
  <si>
    <t>7-Digit BMC ID Number (Enter number)</t>
  </si>
  <si>
    <t>Invoice Description - 60 character limit (Enter description)</t>
  </si>
  <si>
    <t>Project ID 
(Enter 5-digits)</t>
  </si>
  <si>
    <r>
      <t xml:space="preserve">Was activity performed </t>
    </r>
    <r>
      <rPr>
        <b/>
        <u/>
        <sz val="10"/>
        <rFont val="Times New Roman"/>
        <family val="1"/>
      </rPr>
      <t>inside</t>
    </r>
    <r>
      <rPr>
        <b/>
        <sz val="10"/>
        <rFont val="Times New Roman"/>
        <family val="1"/>
      </rPr>
      <t xml:space="preserve"> the US? 
(choose from pick list)</t>
    </r>
  </si>
  <si>
    <t>Fellowship Amount (Enter $ Amount)</t>
  </si>
  <si>
    <t>Remit to Address Type 
(choose from pick list)</t>
  </si>
  <si>
    <t>Account number (hidden)</t>
  </si>
  <si>
    <t>Invoice Number (hidden)</t>
  </si>
  <si>
    <t>Awards and Prizes</t>
  </si>
  <si>
    <t>(STOP)</t>
  </si>
  <si>
    <t>Student Name (Enter Last Name,First Name)</t>
  </si>
  <si>
    <t>Attribute Awarded Fellowship Term (Hidden)</t>
  </si>
  <si>
    <t>Awarded Fellowship Term</t>
  </si>
  <si>
    <t>Attribute 1042S Fellowship Term (Hidden)</t>
  </si>
  <si>
    <t>1042S Fellowship Term</t>
  </si>
  <si>
    <t>Attribute Description Awarded Fellowship Term (Hidden)</t>
  </si>
  <si>
    <t>1. Completion of Spreadsheet</t>
  </si>
  <si>
    <t>a. Open the Fellowship one-time payment request located on the Finance website.</t>
  </si>
  <si>
    <t>2. Submission of Spreadsheet</t>
  </si>
  <si>
    <t>3. Direct Deposit Information</t>
  </si>
  <si>
    <t>f. Save completed spreadsheet.</t>
  </si>
  <si>
    <t>00021 - BioChemistry</t>
  </si>
  <si>
    <t>00033 - Peace and Conflict Studies</t>
  </si>
  <si>
    <t>00035 - Museum Studies</t>
  </si>
  <si>
    <t>00036 - Arabic</t>
  </si>
  <si>
    <t>00038 - Hebrew and Judaic Studies</t>
  </si>
  <si>
    <t>00039 - Middle East Studies</t>
  </si>
  <si>
    <t>00050 - Health Studies Bi-Co</t>
  </si>
  <si>
    <t>00059 - International Studies</t>
  </si>
  <si>
    <t>00064 - Gender and Sexuality Studies</t>
  </si>
  <si>
    <t>00070 - East Asian Studies (EALC)</t>
  </si>
  <si>
    <t>00078 - Emily Balch Seminars (ESEM)</t>
  </si>
  <si>
    <t>00080 - LAILS (Latin American, Iberian and Latina/o Studies)</t>
  </si>
  <si>
    <t>00082 - 360 Program</t>
  </si>
  <si>
    <t>00083 - Avignon Summer Program</t>
  </si>
  <si>
    <t>00145 - Tri College Libraries</t>
  </si>
  <si>
    <t>00204 - Science Support Services</t>
  </si>
  <si>
    <t>00265 - Faculty Secretaries Language, History, Philosophy</t>
  </si>
  <si>
    <t>00297 - Faculty Secretaries Art, Archaology, Cities, Gender</t>
  </si>
  <si>
    <t>00301 - Enrollment</t>
  </si>
  <si>
    <t>00307 - Social Work Field Education</t>
  </si>
  <si>
    <t>00312 - Pensby Center</t>
  </si>
  <si>
    <t>00317 - UG Deans Contingency</t>
  </si>
  <si>
    <t>00319 - Center for Leadership Innovation &amp; LA</t>
  </si>
  <si>
    <t>00327 - Science Posse</t>
  </si>
  <si>
    <t>00330 - Dean’s Fund for Equity and Inclusion</t>
  </si>
  <si>
    <t>Spring 2024</t>
  </si>
  <si>
    <t>Summer 2024</t>
  </si>
  <si>
    <t>Fall 2024</t>
  </si>
  <si>
    <t>Spring 2025</t>
  </si>
  <si>
    <t>Summer 2025</t>
  </si>
  <si>
    <t>Fall 2025</t>
  </si>
  <si>
    <t>Spring 2026</t>
  </si>
  <si>
    <t>Summer 2026</t>
  </si>
  <si>
    <t>Fall 2026</t>
  </si>
  <si>
    <t>Spring 2027</t>
  </si>
  <si>
    <t>Summer 2027</t>
  </si>
  <si>
    <t>Fall 2027</t>
  </si>
  <si>
    <t>Citizenship PDF</t>
  </si>
  <si>
    <t xml:space="preserve">b. Save the spreadsheet as “1 pymt Requests MTH YR”. Input the name of the payment month "MTH" and year "YR" the fellowships will be paid. </t>
  </si>
  <si>
    <t>c. Organize the paperwork used to enter the fellowship data according to common denominators – for example, UG vs Grad, fellowship semester, all payments to a specific account code and/or department # and/or project ID.</t>
  </si>
  <si>
    <t xml:space="preserve">e. For ease, you can copy and paste data that repeats.  Once you have entered the first row of the spreadsheet copy and paste the data to other rows and update the student information accordingly. </t>
  </si>
  <si>
    <t xml:space="preserve">a. Email spreadsheet to accountspayable@brynmawr.edu. If you are not the AP authorized signer(s) for all charged budgets, copy the AP authorized signer(s).  If projects 21XXX or 4XXXX are charged on any row of the spreadsheet copy the Director of Sponsored Research, Sarah Robertson.  </t>
  </si>
  <si>
    <t>Fellowship Calendar</t>
  </si>
  <si>
    <t>Encrypt Emails in Outlook</t>
  </si>
  <si>
    <t>Fellowship Web Page</t>
  </si>
  <si>
    <t>d. The fellowship requests are due on a Friday (unless a holiday) and will be processed and paid the first Monday of the following month after auditing and approval. See links tab for calendar.</t>
  </si>
  <si>
    <t>4. Tips</t>
  </si>
  <si>
    <t xml:space="preserve">Senior prizes need to be submitted before students graduate - submit by April deadline for May payment. </t>
  </si>
  <si>
    <t xml:space="preserve">Student employees are paid by direct deposit according to the information in their Payroll record.  Students are paid by check, unless they have already enrolled in direct deposit with Accounts Payable.  Students that would like to enroll need to directly email accountspayable@brynmawr.edu to make the request. Students should use their College issued email.  Please do not solicit banking information from students or make requests on their behalf.  </t>
  </si>
  <si>
    <t xml:space="preserve">Direct Deposit processes are not immediate. Depending on timing of requests and subsequent verification, banking information may not be fully entered in AP by the payment due date.  In those instances, a check will be mailed. </t>
  </si>
  <si>
    <r>
      <t xml:space="preserve">d. Following the instructions on the spreadsheet, enter the data for each fellowship to be paid the next month.  All fellowships entered on a single spreadsheet must have the same </t>
    </r>
    <r>
      <rPr>
        <i/>
        <sz val="13"/>
        <color theme="1"/>
        <rFont val="Arial"/>
        <family val="2"/>
      </rPr>
      <t xml:space="preserve">Payment Month </t>
    </r>
    <r>
      <rPr>
        <sz val="13"/>
        <color theme="1"/>
        <rFont val="Arial"/>
        <family val="2"/>
      </rPr>
      <t>(column F).</t>
    </r>
  </si>
  <si>
    <r>
      <t>c.  If applicable, attach required Citizenship documentation for each student. ENCRYPT emails (with senstive data) before sending. Select the Option "Encrypt-Only"</t>
    </r>
    <r>
      <rPr>
        <b/>
        <sz val="13"/>
        <color theme="1"/>
        <rFont val="Arial"/>
        <family val="2"/>
      </rPr>
      <t xml:space="preserve"> </t>
    </r>
    <r>
      <rPr>
        <sz val="13"/>
        <color theme="1"/>
        <rFont val="Arial"/>
        <family val="2"/>
      </rPr>
      <t>or AP will not be able to open attachments.  See citizenship tab or links tab for more details.</t>
    </r>
  </si>
  <si>
    <r>
      <t xml:space="preserve">b. The email must contain the following sentence:  </t>
    </r>
    <r>
      <rPr>
        <b/>
        <i/>
        <sz val="13"/>
        <rFont val="Arial"/>
        <family val="2"/>
      </rPr>
      <t>“I attest that the payment requests on the attached spreadsheet are not for services (past, present, or future) to be performed for the College”.</t>
    </r>
  </si>
  <si>
    <t xml:space="preserve">If you needed to collect multiple citizenship documents (i.e. for prizes), attach all forms to the encrypted email submission. Do not send individual emails. </t>
  </si>
  <si>
    <t>Start with a fresh request form, downloaded directly from the Website, to avoid submitting students from a prior request and to ensure you have the current pick lists.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</si>
</sst>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164" formatCode="mm/dd/yy;@"/>
    <numFmt numFmtId="165" formatCode="0000000"/>
    <numFmt numFmtId="166" formatCode="0000\-00000"/>
    <numFmt numFmtId="167" formatCode="0\-00000\-00000"/>
    <numFmt numFmtId="168" formatCode="00000"/>
    <numFmt numFmtId="169" formatCode="0000"/>
  </numFmts>
  <fonts count="17" x14ac:knownFonts="1">
    <font>
      <sz val="11"/>
      <color theme="1"/>
      <name val="Calibri"/>
      <family val="2"/>
      <scheme val="minor"/>
    </font>
    <font>
      <b/>
      <sz val="10"/>
      <name val="Times New Roman"/>
      <family val="1"/>
    </font>
    <font>
      <sz val="10"/>
      <name val="Times New Roman"/>
      <family val="1"/>
    </font>
    <font>
      <b/>
      <u/>
      <sz val="10"/>
      <name val="Times New Roman"/>
      <family val="1"/>
    </font>
    <font>
      <sz val="10"/>
      <color theme="1"/>
      <name val="Times New Roman"/>
      <family val="1"/>
    </font>
    <font>
      <b/>
      <sz val="10"/>
      <name val="MS Sans Serif"/>
      <family val="2"/>
    </font>
    <font>
      <sz val="11"/>
      <name val="Calibri"/>
      <family val="2"/>
      <scheme val="minor"/>
    </font>
    <font>
      <u/>
      <sz val="11"/>
      <color theme="10"/>
      <name val="Calibri"/>
      <family val="2"/>
      <scheme val="minor"/>
    </font>
    <font>
      <b/>
      <u/>
      <sz val="13"/>
      <color theme="1"/>
      <name val="Arial"/>
      <family val="2"/>
    </font>
    <font>
      <sz val="13"/>
      <color theme="1"/>
      <name val="Arial"/>
      <family val="2"/>
    </font>
    <font>
      <i/>
      <sz val="13"/>
      <color theme="1"/>
      <name val="Arial"/>
      <family val="2"/>
    </font>
    <font>
      <u/>
      <sz val="13"/>
      <color theme="10"/>
      <name val="Calibri"/>
      <family val="2"/>
      <scheme val="minor"/>
    </font>
    <font>
      <u/>
      <sz val="18"/>
      <color theme="10"/>
      <name val="Calibri"/>
      <family val="2"/>
      <scheme val="minor"/>
    </font>
    <font>
      <sz val="18"/>
      <color theme="1"/>
      <name val="Calibri"/>
      <family val="2"/>
      <scheme val="minor"/>
    </font>
    <font>
      <b/>
      <sz val="13"/>
      <color theme="1"/>
      <name val="Arial"/>
      <family val="2"/>
    </font>
    <font>
      <sz val="13"/>
      <name val="Arial"/>
      <family val="2"/>
    </font>
    <font>
      <b/>
      <i/>
      <sz val="13"/>
      <name val="Arial"/>
      <family val="2"/>
    </font>
  </fonts>
  <fills count="6">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s>
  <borders count="2">
    <border>
      <left/>
      <right/>
      <top/>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48">
    <xf numFmtId="0" fontId="0" fillId="0" borderId="0" xfId="0"/>
    <xf numFmtId="165" fontId="4" fillId="0" borderId="0" xfId="0" applyNumberFormat="1" applyFont="1" applyProtection="1">
      <protection locked="0"/>
    </xf>
    <xf numFmtId="166" fontId="4" fillId="0" borderId="0" xfId="0" applyNumberFormat="1" applyFont="1" applyProtection="1">
      <protection locked="0"/>
    </xf>
    <xf numFmtId="167" fontId="4" fillId="0" borderId="0" xfId="0" applyNumberFormat="1" applyFont="1" applyProtection="1">
      <protection locked="0"/>
    </xf>
    <xf numFmtId="168" fontId="4" fillId="0" borderId="0" xfId="0" applyNumberFormat="1" applyFont="1" applyProtection="1">
      <protection locked="0"/>
    </xf>
    <xf numFmtId="0" fontId="4" fillId="0" borderId="0" xfId="0" applyFont="1" applyProtection="1">
      <protection locked="0"/>
    </xf>
    <xf numFmtId="0" fontId="4" fillId="0" borderId="0" xfId="0" applyFont="1"/>
    <xf numFmtId="0" fontId="4" fillId="2" borderId="0" xfId="0" applyFont="1" applyFill="1"/>
    <xf numFmtId="165" fontId="1" fillId="0" borderId="1" xfId="0" applyNumberFormat="1" applyFont="1" applyBorder="1" applyAlignment="1">
      <alignment horizontal="center" wrapText="1"/>
    </xf>
    <xf numFmtId="49" fontId="1" fillId="0" borderId="1" xfId="0" applyNumberFormat="1" applyFont="1" applyBorder="1" applyAlignment="1">
      <alignment horizontal="center" wrapText="1"/>
    </xf>
    <xf numFmtId="164" fontId="1" fillId="0" borderId="1" xfId="0" applyNumberFormat="1" applyFont="1" applyBorder="1" applyAlignment="1">
      <alignment horizontal="center" wrapText="1"/>
    </xf>
    <xf numFmtId="166" fontId="1" fillId="0" borderId="1" xfId="0" applyNumberFormat="1" applyFont="1" applyBorder="1" applyAlignment="1">
      <alignment horizontal="center" wrapText="1"/>
    </xf>
    <xf numFmtId="167" fontId="1" fillId="0" borderId="1" xfId="0" applyNumberFormat="1" applyFont="1" applyBorder="1" applyAlignment="1">
      <alignment horizontal="center" wrapText="1"/>
    </xf>
    <xf numFmtId="168" fontId="1" fillId="0" borderId="1" xfId="0" applyNumberFormat="1" applyFont="1" applyBorder="1" applyAlignment="1">
      <alignment horizontal="center" wrapText="1"/>
    </xf>
    <xf numFmtId="40" fontId="1" fillId="0" borderId="1" xfId="0" applyNumberFormat="1" applyFont="1" applyBorder="1" applyAlignment="1">
      <alignment horizontal="center" wrapText="1"/>
    </xf>
    <xf numFmtId="0" fontId="2" fillId="2" borderId="0" xfId="0" applyFont="1" applyFill="1" applyAlignment="1">
      <alignment horizontal="center" wrapText="1"/>
    </xf>
    <xf numFmtId="0" fontId="2" fillId="0" borderId="0" xfId="0" applyFont="1" applyAlignment="1">
      <alignment horizontal="center" wrapText="1"/>
    </xf>
    <xf numFmtId="49" fontId="4" fillId="0" borderId="0" xfId="0" applyNumberFormat="1" applyFont="1" applyAlignment="1" applyProtection="1">
      <alignment wrapText="1"/>
      <protection locked="0"/>
    </xf>
    <xf numFmtId="0" fontId="5" fillId="3" borderId="0" xfId="0" applyFont="1" applyFill="1"/>
    <xf numFmtId="0" fontId="6" fillId="0" borderId="0" xfId="0" applyFont="1"/>
    <xf numFmtId="0" fontId="1" fillId="0" borderId="1" xfId="0" applyFont="1" applyBorder="1" applyAlignment="1">
      <alignment horizontal="center" wrapText="1"/>
    </xf>
    <xf numFmtId="169" fontId="0" fillId="0" borderId="0" xfId="0" applyNumberFormat="1"/>
    <xf numFmtId="0" fontId="0" fillId="0" borderId="1" xfId="0" applyBorder="1"/>
    <xf numFmtId="0" fontId="0" fillId="0" borderId="1" xfId="0" applyBorder="1" applyAlignment="1">
      <alignment horizontal="center"/>
    </xf>
    <xf numFmtId="169" fontId="0" fillId="0" borderId="0" xfId="0" applyNumberFormat="1" applyAlignment="1">
      <alignment horizontal="center"/>
    </xf>
    <xf numFmtId="14" fontId="0" fillId="0" borderId="0" xfId="0" applyNumberFormat="1"/>
    <xf numFmtId="164" fontId="4" fillId="4" borderId="0" xfId="0" applyNumberFormat="1" applyFont="1" applyFill="1"/>
    <xf numFmtId="49" fontId="4" fillId="0" borderId="0" xfId="0" applyNumberFormat="1" applyFont="1" applyProtection="1">
      <protection locked="0"/>
    </xf>
    <xf numFmtId="164" fontId="4" fillId="0" borderId="0" xfId="0" applyNumberFormat="1" applyFont="1"/>
    <xf numFmtId="8" fontId="1" fillId="0" borderId="1" xfId="0" applyNumberFormat="1" applyFont="1" applyBorder="1" applyAlignment="1">
      <alignment horizontal="center" wrapText="1"/>
    </xf>
    <xf numFmtId="8" fontId="4" fillId="0" borderId="0" xfId="0" applyNumberFormat="1" applyFont="1" applyProtection="1">
      <protection locked="0"/>
    </xf>
    <xf numFmtId="167" fontId="4" fillId="0" borderId="0" xfId="0" applyNumberFormat="1" applyFont="1"/>
    <xf numFmtId="40" fontId="4" fillId="0" borderId="0" xfId="0" applyNumberFormat="1" applyFont="1"/>
    <xf numFmtId="166" fontId="4" fillId="0" borderId="0" xfId="0" applyNumberFormat="1" applyFont="1"/>
    <xf numFmtId="164" fontId="0" fillId="0" borderId="0" xfId="0" applyNumberFormat="1"/>
    <xf numFmtId="0" fontId="9" fillId="0" borderId="0" xfId="0" applyFont="1"/>
    <xf numFmtId="0" fontId="9" fillId="0" borderId="0" xfId="0" applyFont="1" applyAlignment="1">
      <alignment vertical="center" wrapText="1"/>
    </xf>
    <xf numFmtId="0" fontId="9" fillId="0" borderId="0" xfId="0" applyFont="1" applyAlignment="1">
      <alignment horizontal="left" vertical="center" wrapText="1"/>
    </xf>
    <xf numFmtId="0" fontId="11" fillId="0" borderId="0" xfId="1" applyFont="1" applyAlignment="1">
      <alignment vertical="center" wrapText="1"/>
    </xf>
    <xf numFmtId="0" fontId="9" fillId="0" borderId="0" xfId="0" applyFont="1" applyAlignment="1">
      <alignment wrapText="1"/>
    </xf>
    <xf numFmtId="0" fontId="8" fillId="5" borderId="0" xfId="0" applyFont="1" applyFill="1" applyAlignment="1">
      <alignment horizontal="left" vertical="center" wrapText="1"/>
    </xf>
    <xf numFmtId="0" fontId="12" fillId="0" borderId="0" xfId="1" applyFont="1" applyAlignment="1">
      <alignment horizontal="left" vertical="center" wrapText="1"/>
    </xf>
    <xf numFmtId="0" fontId="12" fillId="0" borderId="0" xfId="1" applyFont="1" applyAlignment="1">
      <alignment vertical="center" wrapText="1"/>
    </xf>
    <xf numFmtId="0" fontId="13" fillId="0" borderId="0" xfId="0" applyFont="1"/>
    <xf numFmtId="0" fontId="12" fillId="0" borderId="0" xfId="1" applyFont="1"/>
    <xf numFmtId="0" fontId="8" fillId="5" borderId="0" xfId="0" applyFont="1" applyFill="1"/>
    <xf numFmtId="0" fontId="8" fillId="0" borderId="0" xfId="0" applyFont="1"/>
    <xf numFmtId="0" fontId="15" fillId="0" borderId="0" xfId="0" applyFont="1" applyAlignment="1">
      <alignment horizontal="left" vertical="center" wrapText="1"/>
    </xf>
  </cellXfs>
  <cellStyles count="2">
    <cellStyle name="Hyperlink" xfId="1" builtinId="8"/>
    <cellStyle name="Normal" xfId="0" builtinId="0"/>
  </cellStyles>
  <dxfs count="1">
    <dxf>
      <fill>
        <patternFill>
          <bgColor theme="5"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480048</xdr:colOff>
      <xdr:row>35</xdr:row>
      <xdr:rowOff>104775</xdr:rowOff>
    </xdr:to>
    <xdr:pic>
      <xdr:nvPicPr>
        <xdr:cNvPr id="2" name="Picture 1">
          <a:extLst>
            <a:ext uri="{FF2B5EF4-FFF2-40B4-BE49-F238E27FC236}">
              <a16:creationId xmlns:a16="http://schemas.microsoft.com/office/drawing/2014/main" id="{6A75CA48-9625-D81C-DD64-E6E7DB9CBDE8}"/>
            </a:ext>
          </a:extLst>
        </xdr:cNvPr>
        <xdr:cNvPicPr>
          <a:picLocks noChangeAspect="1"/>
        </xdr:cNvPicPr>
      </xdr:nvPicPr>
      <xdr:blipFill>
        <a:blip xmlns:r="http://schemas.openxmlformats.org/officeDocument/2006/relationships" r:embed="rId1"/>
        <a:stretch>
          <a:fillRect/>
        </a:stretch>
      </xdr:blipFill>
      <xdr:spPr>
        <a:xfrm>
          <a:off x="0" y="0"/>
          <a:ext cx="9014448" cy="6772275"/>
        </a:xfrm>
        <a:prstGeom prst="rect">
          <a:avLst/>
        </a:prstGeom>
      </xdr:spPr>
    </xdr:pic>
    <xdr:clientData/>
  </xdr:twoCellAnchor>
  <xdr:twoCellAnchor editAs="oneCell">
    <xdr:from>
      <xdr:col>15</xdr:col>
      <xdr:colOff>0</xdr:colOff>
      <xdr:row>0</xdr:row>
      <xdr:rowOff>0</xdr:rowOff>
    </xdr:from>
    <xdr:to>
      <xdr:col>28</xdr:col>
      <xdr:colOff>552888</xdr:colOff>
      <xdr:row>20</xdr:row>
      <xdr:rowOff>85724</xdr:rowOff>
    </xdr:to>
    <xdr:pic>
      <xdr:nvPicPr>
        <xdr:cNvPr id="3" name="Picture 2">
          <a:extLst>
            <a:ext uri="{FF2B5EF4-FFF2-40B4-BE49-F238E27FC236}">
              <a16:creationId xmlns:a16="http://schemas.microsoft.com/office/drawing/2014/main" id="{82D72688-1B4E-BDE3-447C-FD0C3ABD6992}"/>
            </a:ext>
          </a:extLst>
        </xdr:cNvPr>
        <xdr:cNvPicPr>
          <a:picLocks noChangeAspect="1"/>
        </xdr:cNvPicPr>
      </xdr:nvPicPr>
      <xdr:blipFill>
        <a:blip xmlns:r="http://schemas.openxmlformats.org/officeDocument/2006/relationships" r:embed="rId2"/>
        <a:stretch>
          <a:fillRect/>
        </a:stretch>
      </xdr:blipFill>
      <xdr:spPr>
        <a:xfrm>
          <a:off x="9144000" y="0"/>
          <a:ext cx="8477688" cy="38957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brynmawr.edu/inside/offices-services/finance-administration/purchases-payments/reimbursements-other-payments-fellowships/student-fellowship-deadline-payment-calendar" TargetMode="External"/><Relationship Id="rId2" Type="http://schemas.openxmlformats.org/officeDocument/2006/relationships/hyperlink" Target="https://askathena.brynmawr.edu/help/encryption-emails-in-microsoft-365" TargetMode="External"/><Relationship Id="rId1" Type="http://schemas.openxmlformats.org/officeDocument/2006/relationships/hyperlink" Target="https://www.brynmawr.edu/sites/default/files/migrated-files/FIN_AP_ROF_FellowshipCitizenshipDocumentation.pdf" TargetMode="External"/><Relationship Id="rId4" Type="http://schemas.openxmlformats.org/officeDocument/2006/relationships/hyperlink" Target="https://www.brynmawr.edu/inside/offices-services/finance-administration/purchases-payments/reimbursements-other-payments-fellowshi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100"/>
  <sheetViews>
    <sheetView tabSelected="1" zoomScale="80" zoomScaleNormal="80" workbookViewId="0">
      <pane ySplit="1" topLeftCell="A2" activePane="bottomLeft" state="frozen"/>
      <selection pane="bottomLeft" activeCell="A2" sqref="A2"/>
    </sheetView>
  </sheetViews>
  <sheetFormatPr defaultRowHeight="12.75" x14ac:dyDescent="0.2"/>
  <cols>
    <col min="1" max="1" width="8.85546875" style="1" customWidth="1"/>
    <col min="2" max="2" width="19.85546875" style="17" customWidth="1"/>
    <col min="3" max="3" width="9.7109375" style="2" customWidth="1"/>
    <col min="4" max="4" width="12.7109375" style="5" customWidth="1"/>
    <col min="5" max="5" width="22.28515625" style="17" customWidth="1"/>
    <col min="6" max="6" width="9.85546875" style="17" bestFit="1" customWidth="1"/>
    <col min="7" max="7" width="11" style="28" customWidth="1"/>
    <col min="8" max="8" width="8.140625" style="5" customWidth="1"/>
    <col min="9" max="9" width="19.42578125" style="3" customWidth="1"/>
    <col min="10" max="10" width="7.85546875" style="4" customWidth="1"/>
    <col min="11" max="11" width="7.5703125" style="4" customWidth="1"/>
    <col min="12" max="12" width="11.42578125" style="30" customWidth="1"/>
    <col min="13" max="13" width="11.42578125" style="5" customWidth="1"/>
    <col min="14" max="14" width="10.7109375" style="5" customWidth="1"/>
    <col min="15" max="15" width="45" style="27" customWidth="1"/>
    <col min="16" max="16" width="14.28515625" style="3" hidden="1" customWidth="1"/>
    <col min="17" max="17" width="18.140625" style="2" hidden="1" customWidth="1"/>
    <col min="18" max="18" width="23.140625" style="5" hidden="1" customWidth="1"/>
    <col min="19" max="19" width="20.28515625" style="5" hidden="1" customWidth="1"/>
    <col min="20" max="20" width="18.42578125" style="5" hidden="1" customWidth="1"/>
    <col min="21" max="21" width="18.42578125" style="27" hidden="1" customWidth="1"/>
    <col min="22" max="22" width="10.28515625" style="28" hidden="1" customWidth="1"/>
    <col min="23" max="23" width="10.7109375" style="28" hidden="1" customWidth="1"/>
    <col min="24" max="24" width="9.5703125" style="32" hidden="1" customWidth="1"/>
    <col min="25" max="25" width="10.28515625" style="32" hidden="1" customWidth="1"/>
    <col min="26" max="26" width="15.42578125" style="6" hidden="1" customWidth="1"/>
    <col min="27" max="27" width="23.140625" style="6" hidden="1" customWidth="1"/>
    <col min="28" max="28" width="15.28515625" style="6" hidden="1" customWidth="1"/>
    <col min="29" max="29" width="1.85546875" style="6" customWidth="1"/>
    <col min="30" max="16384" width="9.140625" style="6"/>
  </cols>
  <sheetData>
    <row r="1" spans="1:29" s="16" customFormat="1" ht="105.75" customHeight="1" x14ac:dyDescent="0.2">
      <c r="A1" s="8" t="s">
        <v>150</v>
      </c>
      <c r="B1" s="9" t="s">
        <v>160</v>
      </c>
      <c r="C1" s="11" t="s">
        <v>144</v>
      </c>
      <c r="D1" s="14" t="s">
        <v>143</v>
      </c>
      <c r="E1" s="9" t="s">
        <v>151</v>
      </c>
      <c r="F1" s="9" t="s">
        <v>146</v>
      </c>
      <c r="G1" s="10" t="s">
        <v>145</v>
      </c>
      <c r="H1" s="20" t="s">
        <v>147</v>
      </c>
      <c r="I1" s="13" t="s">
        <v>148</v>
      </c>
      <c r="J1" s="13" t="s">
        <v>149</v>
      </c>
      <c r="K1" s="13" t="s">
        <v>152</v>
      </c>
      <c r="L1" s="29" t="s">
        <v>154</v>
      </c>
      <c r="M1" s="14" t="s">
        <v>153</v>
      </c>
      <c r="N1" s="14" t="s">
        <v>155</v>
      </c>
      <c r="O1" s="9" t="s">
        <v>2</v>
      </c>
      <c r="P1" s="12" t="s">
        <v>156</v>
      </c>
      <c r="Q1" s="11" t="s">
        <v>157</v>
      </c>
      <c r="R1" s="14" t="s">
        <v>163</v>
      </c>
      <c r="S1" s="14" t="s">
        <v>10</v>
      </c>
      <c r="T1" s="14" t="s">
        <v>11</v>
      </c>
      <c r="U1" s="9" t="s">
        <v>3</v>
      </c>
      <c r="V1" s="10" t="s">
        <v>4</v>
      </c>
      <c r="W1" s="10" t="s">
        <v>5</v>
      </c>
      <c r="X1" s="14" t="s">
        <v>6</v>
      </c>
      <c r="Y1" s="14" t="s">
        <v>7</v>
      </c>
      <c r="Z1" s="14" t="s">
        <v>8</v>
      </c>
      <c r="AA1" s="14" t="s">
        <v>161</v>
      </c>
      <c r="AB1" s="20" t="s">
        <v>165</v>
      </c>
      <c r="AC1" s="15" t="s">
        <v>159</v>
      </c>
    </row>
    <row r="2" spans="1:29" ht="20.25" customHeight="1" x14ac:dyDescent="0.25">
      <c r="F2" s="27"/>
      <c r="G2" s="26" t="str">
        <f ca="1">IF(F2="","",IF(VLOOKUP(F2,'validation data'!$L$2:$M$13,2,FALSE)=1,IF(WEEKDAY(DATE(IF(MONTH(TODAY())&gt;=VLOOKUP(F2,'validation data'!$L$2:$M$13,2,FALSE),YEAR(TODAY())+1,YEAR(TODAY())),VLOOKUP(F2,'validation data'!$L$2:$M$13,2,FALSE),1),3)&gt;0,7-WEEKDAY(DATE(IF(MONTH(TODAY())&gt;=VLOOKUP(F2,'validation data'!$L$2:$M$13,2,FALSE),YEAR(TODAY())+1,YEAR(TODAY())),VLOOKUP(F2,'validation data'!$L$2:$M$13,2,FALSE),1),3),0)+DATE(IF(MONTH(TODAY())&gt;=VLOOKUP(F2,'validation data'!$L$2:$M$13,2,FALSE),YEAR(TODAY())+1,YEAR(TODAY())),VLOOKUP(F2,'validation data'!$L$2:$M$13,2,FALSE),1)+7,IF(VLOOKUP(F2,'validation data'!$L$2:$M$13,2,FALSE)=9,IF(WEEKDAY(DATE(IF(MONTH(TODAY())&gt;=VLOOKUP(F2,'validation data'!$L$2:$M$13,2,FALSE),YEAR(TODAY())+1,YEAR(TODAY())),VLOOKUP(F2,'validation data'!$L$2:$M$13,2,FALSE),1),3)&gt;0,7-WEEKDAY(DATE(IF(MONTH(TODAY())&gt;=VLOOKUP(F2,'validation data'!$L$2:$M$13,2,FALSE),YEAR(TODAY())+1,YEAR(TODAY())),VLOOKUP(F2,'validation data'!$L$2:$M$13,2,FALSE),1),3),0)+DATE(IF(MONTH(TODAY())&gt;=VLOOKUP(F2,'validation data'!$L$2:$M$13,2,FALSE),YEAR(TODAY())+1,YEAR(TODAY())),VLOOKUP(F2,'validation data'!$L$2:$M$13,2,FALSE),1)+1,IF(AND(OR(DAY(IF(WEEKDAY(DATE(IF(MONTH(TODAY())&gt;=VLOOKUP(F2,'validation data'!$L$2:$M$13,2,FALSE),YEAR(TODAY())+1,YEAR(TODAY())),VLOOKUP(F2,'validation data'!$L$2:$M$13,2,FALSE),1),3)&gt;0,7-WEEKDAY(DATE(IF(MONTH(TODAY())&gt;=VLOOKUP(F2,'validation data'!$L$2:$M$13,2,FALSE),YEAR(TODAY())+1,YEAR(TODAY())),VLOOKUP(F2,'validation data'!$L$2:$M$13,2,FALSE),1),3),0)+DATE(IF(MONTH(TODAY())&gt;=VLOOKUP(F2,'validation data'!$L$2:$M$13,2,FALSE),YEAR(TODAY())+1,YEAR(TODAY())),VLOOKUP(F2,'validation data'!$L$2:$M$13,2,FALSE),1))=4,(DAY(IF(WEEKDAY(DATE(IF(MONTH(TODAY())&gt;=VLOOKUP(F2,'validation data'!$L$2:$M$13,2,FALSE),YEAR(TODAY())+1,YEAR(TODAY())),VLOOKUP(F2,'validation data'!$L$2:$M$13,2,FALSE),1),3)&gt;0,7-WEEKDAY(DATE(IF(MONTH(TODAY())&gt;=VLOOKUP(F2,'validation data'!$L$2:$M$13,2,FALSE),YEAR(TODAY())+1,YEAR(TODAY())),VLOOKUP(F2,'validation data'!$L$2:$M$13,2,FALSE),1),3),0)+DATE(IF(MONTH(TODAY())&gt;=VLOOKUP(F2,'validation data'!$L$2:$M$13,2,FALSE),YEAR(TODAY())+1,YEAR(TODAY())),VLOOKUP(F2,'validation data'!$L$2:$M$13,2,FALSE),1))=5)),VLOOKUP(F2,'validation data'!$L$2:$M$13,2,FALSE)=7),IF(WEEKDAY(DATE(IF(MONTH(TODAY())&gt;=VLOOKUP(F2,'validation data'!$L$2:$M$13,2,FALSE),YEAR(TODAY())+1,YEAR(TODAY())),VLOOKUP(F2,'validation data'!$L$2:$M$13,2,FALSE),1),3)&gt;0,7-WEEKDAY(DATE(IF(MONTH(TODAY())&gt;=VLOOKUP(F2,'validation data'!$L$2:$M$13,2,FALSE),YEAR(TODAY())+1,YEAR(TODAY())),VLOOKUP(F2,'validation data'!$L$2:$M$13,2,FALSE),1),3),0)+DATE(IF(MONTH(TODAY())&gt;=VLOOKUP(F2,'validation data'!$L$2:$M$13,2,FALSE),YEAR(TODAY())+1,YEAR(TODAY())),VLOOKUP(F2,'validation data'!$L$2:$M$13,2,FALSE),1)+1,IF(WEEKDAY(DATE(IF(MONTH(TODAY())&gt;=VLOOKUP(F2,'validation data'!$L$2:$M$13,2,FALSE),YEAR(TODAY())+1,YEAR(TODAY())),VLOOKUP(F2,'validation data'!$L$2:$M$13,2,FALSE),1),3)&gt;0,7-WEEKDAY(DATE(IF(MONTH(TODAY())&gt;=VLOOKUP(F2,'validation data'!$L$2:$M$13,2,FALSE),YEAR(TODAY())+1,YEAR(TODAY())),VLOOKUP(F2,'validation data'!$L$2:$M$13,2,FALSE),1),3),0)+DATE(IF(MONTH(TODAY())&gt;=VLOOKUP(F2,'validation data'!$L$2:$M$13,2,FALSE),YEAR(TODAY())+1,YEAR(TODAY())),VLOOKUP(F2,'validation data'!$L$2:$M$13,2,FALSE),1)))))</f>
        <v/>
      </c>
      <c r="O2" s="17" t="s">
        <v>0</v>
      </c>
      <c r="P2" s="31" t="str">
        <f>IF(AND(H2="",I2="",J2=""),"",CONCATENATE(H2,"-",LEFT(I2,5),"-",TEXT(J2,"00000")))</f>
        <v/>
      </c>
      <c r="Q2" s="33" t="str">
        <f>IF(AND(D2="",K2="",J2=""),"",CONCATENATE(TEXT(VLOOKUP(D2,'validation data'!$H$2:$I$17,2,FALSE),"0000"),"-",IF(K2=99999,TEXT(J2,"00000"),TEXT(K2,"00000"))))</f>
        <v/>
      </c>
      <c r="R2" s="6" t="s">
        <v>164</v>
      </c>
      <c r="S2" s="6" t="s">
        <v>12</v>
      </c>
      <c r="T2" s="6" t="s">
        <v>13</v>
      </c>
      <c r="U2" s="6" t="str">
        <f>IF(A2="","",IF(LEFT(I2,5)="52505","Awards and Prizes","Fellowship"))</f>
        <v/>
      </c>
      <c r="V2" s="34" t="str">
        <f ca="1">G2</f>
        <v/>
      </c>
      <c r="W2" s="34" t="str">
        <f ca="1">G2</f>
        <v/>
      </c>
      <c r="X2" s="32">
        <f t="shared" ref="X2:X66" si="0">L2</f>
        <v>0</v>
      </c>
      <c r="Y2" s="32">
        <f t="shared" ref="Y2:Y66" si="1">L2</f>
        <v>0</v>
      </c>
      <c r="Z2" s="32" t="s">
        <v>9</v>
      </c>
      <c r="AA2" s="32" t="s">
        <v>162</v>
      </c>
      <c r="AB2" s="32" t="str">
        <f>IF(ISBLANK(D2),"",D2)</f>
        <v/>
      </c>
      <c r="AC2" s="7"/>
    </row>
    <row r="3" spans="1:29" ht="20.25" customHeight="1" x14ac:dyDescent="0.25">
      <c r="G3" s="26" t="str">
        <f ca="1">IF(F3="","",IF(VLOOKUP(F3,'validation data'!$L$2:$M$13,2,FALSE)=1,IF(WEEKDAY(DATE(IF(MONTH(TODAY())&gt;=VLOOKUP(F3,'validation data'!$L$2:$M$13,2,FALSE),YEAR(TODAY())+1,YEAR(TODAY())),VLOOKUP(F3,'validation data'!$L$2:$M$13,2,FALSE),1),3)&gt;0,7-WEEKDAY(DATE(IF(MONTH(TODAY())&gt;=VLOOKUP(F3,'validation data'!$L$2:$M$13,2,FALSE),YEAR(TODAY())+1,YEAR(TODAY())),VLOOKUP(F3,'validation data'!$L$2:$M$13,2,FALSE),1),3),0)+DATE(IF(MONTH(TODAY())&gt;=VLOOKUP(F3,'validation data'!$L$2:$M$13,2,FALSE),YEAR(TODAY())+1,YEAR(TODAY())),VLOOKUP(F3,'validation data'!$L$2:$M$13,2,FALSE),1)+7,IF(VLOOKUP(F3,'validation data'!$L$2:$M$13,2,FALSE)=9,IF(WEEKDAY(DATE(IF(MONTH(TODAY())&gt;=VLOOKUP(F3,'validation data'!$L$2:$M$13,2,FALSE),YEAR(TODAY())+1,YEAR(TODAY())),VLOOKUP(F3,'validation data'!$L$2:$M$13,2,FALSE),1),3)&gt;0,7-WEEKDAY(DATE(IF(MONTH(TODAY())&gt;=VLOOKUP(F3,'validation data'!$L$2:$M$13,2,FALSE),YEAR(TODAY())+1,YEAR(TODAY())),VLOOKUP(F3,'validation data'!$L$2:$M$13,2,FALSE),1),3),0)+DATE(IF(MONTH(TODAY())&gt;=VLOOKUP(F3,'validation data'!$L$2:$M$13,2,FALSE),YEAR(TODAY())+1,YEAR(TODAY())),VLOOKUP(F3,'validation data'!$L$2:$M$13,2,FALSE),1)+1,IF(AND(OR(DAY(IF(WEEKDAY(DATE(IF(MONTH(TODAY())&gt;=VLOOKUP(F3,'validation data'!$L$2:$M$13,2,FALSE),YEAR(TODAY())+1,YEAR(TODAY())),VLOOKUP(F3,'validation data'!$L$2:$M$13,2,FALSE),1),3)&gt;0,7-WEEKDAY(DATE(IF(MONTH(TODAY())&gt;=VLOOKUP(F3,'validation data'!$L$2:$M$13,2,FALSE),YEAR(TODAY())+1,YEAR(TODAY())),VLOOKUP(F3,'validation data'!$L$2:$M$13,2,FALSE),1),3),0)+DATE(IF(MONTH(TODAY())&gt;=VLOOKUP(F3,'validation data'!$L$2:$M$13,2,FALSE),YEAR(TODAY())+1,YEAR(TODAY())),VLOOKUP(F3,'validation data'!$L$2:$M$13,2,FALSE),1))=4,(DAY(IF(WEEKDAY(DATE(IF(MONTH(TODAY())&gt;=VLOOKUP(F3,'validation data'!$L$2:$M$13,2,FALSE),YEAR(TODAY())+1,YEAR(TODAY())),VLOOKUP(F3,'validation data'!$L$2:$M$13,2,FALSE),1),3)&gt;0,7-WEEKDAY(DATE(IF(MONTH(TODAY())&gt;=VLOOKUP(F3,'validation data'!$L$2:$M$13,2,FALSE),YEAR(TODAY())+1,YEAR(TODAY())),VLOOKUP(F3,'validation data'!$L$2:$M$13,2,FALSE),1),3),0)+DATE(IF(MONTH(TODAY())&gt;=VLOOKUP(F3,'validation data'!$L$2:$M$13,2,FALSE),YEAR(TODAY())+1,YEAR(TODAY())),VLOOKUP(F3,'validation data'!$L$2:$M$13,2,FALSE),1))=5)),VLOOKUP(F3,'validation data'!$L$2:$M$13,2,FALSE)=7),IF(WEEKDAY(DATE(IF(MONTH(TODAY())&gt;=VLOOKUP(F3,'validation data'!$L$2:$M$13,2,FALSE),YEAR(TODAY())+1,YEAR(TODAY())),VLOOKUP(F3,'validation data'!$L$2:$M$13,2,FALSE),1),3)&gt;0,7-WEEKDAY(DATE(IF(MONTH(TODAY())&gt;=VLOOKUP(F3,'validation data'!$L$2:$M$13,2,FALSE),YEAR(TODAY())+1,YEAR(TODAY())),VLOOKUP(F3,'validation data'!$L$2:$M$13,2,FALSE),1),3),0)+DATE(IF(MONTH(TODAY())&gt;=VLOOKUP(F3,'validation data'!$L$2:$M$13,2,FALSE),YEAR(TODAY())+1,YEAR(TODAY())),VLOOKUP(F3,'validation data'!$L$2:$M$13,2,FALSE),1)+1,IF(WEEKDAY(DATE(IF(MONTH(TODAY())&gt;=VLOOKUP(F3,'validation data'!$L$2:$M$13,2,FALSE),YEAR(TODAY())+1,YEAR(TODAY())),VLOOKUP(F3,'validation data'!$L$2:$M$13,2,FALSE),1),3)&gt;0,7-WEEKDAY(DATE(IF(MONTH(TODAY())&gt;=VLOOKUP(F3,'validation data'!$L$2:$M$13,2,FALSE),YEAR(TODAY())+1,YEAR(TODAY())),VLOOKUP(F3,'validation data'!$L$2:$M$13,2,FALSE),1),3),0)+DATE(IF(MONTH(TODAY())&gt;=VLOOKUP(F3,'validation data'!$L$2:$M$13,2,FALSE),YEAR(TODAY())+1,YEAR(TODAY())),VLOOKUP(F3,'validation data'!$L$2:$M$13,2,FALSE),1)))))</f>
        <v/>
      </c>
      <c r="O3" s="27" t="s">
        <v>0</v>
      </c>
      <c r="P3" s="31" t="str">
        <f t="shared" ref="P3:P66" si="2">IF(AND(H3="",I3="",J3=""),"",CONCATENATE(H3,"-",LEFT(I3,5),"-",TEXT(J3,"00000")))</f>
        <v/>
      </c>
      <c r="Q3" s="33" t="str">
        <f>IF(AND(D3="",K3="",J3=""),"",CONCATENATE(TEXT(VLOOKUP(D3,'validation data'!$H$2:$I$17,2,FALSE),"0000"),"-",IF(K3=99999,TEXT(J3,"00000"),TEXT(K3,"00000"))))</f>
        <v/>
      </c>
      <c r="R3" s="6" t="s">
        <v>164</v>
      </c>
      <c r="S3" s="6" t="s">
        <v>12</v>
      </c>
      <c r="T3" s="6" t="s">
        <v>13</v>
      </c>
      <c r="U3" s="6" t="str">
        <f t="shared" ref="U3:U66" si="3">IF(A3="","",IF(LEFT(I3,5)="52505","Awards and Prizes","Fellowship"))</f>
        <v/>
      </c>
      <c r="V3" s="34" t="str">
        <f t="shared" ref="V3:V66" ca="1" si="4">G3</f>
        <v/>
      </c>
      <c r="W3" s="34" t="str">
        <f t="shared" ref="W3:W66" ca="1" si="5">G3</f>
        <v/>
      </c>
      <c r="X3" s="32">
        <f t="shared" si="0"/>
        <v>0</v>
      </c>
      <c r="Y3" s="32">
        <f t="shared" si="1"/>
        <v>0</v>
      </c>
      <c r="Z3" s="32" t="s">
        <v>9</v>
      </c>
      <c r="AA3" s="32" t="s">
        <v>162</v>
      </c>
      <c r="AB3" s="32" t="str">
        <f t="shared" ref="AB3:AB66" si="6">IF(ISBLANK(D3),"",D3)</f>
        <v/>
      </c>
      <c r="AC3" s="7"/>
    </row>
    <row r="4" spans="1:29" ht="20.25" customHeight="1" x14ac:dyDescent="0.25">
      <c r="G4" s="26" t="str">
        <f ca="1">IF(F4="","",IF(VLOOKUP(F4,'validation data'!$L$2:$M$13,2,FALSE)=1,IF(WEEKDAY(DATE(IF(MONTH(TODAY())&gt;=VLOOKUP(F4,'validation data'!$L$2:$M$13,2,FALSE),YEAR(TODAY())+1,YEAR(TODAY())),VLOOKUP(F4,'validation data'!$L$2:$M$13,2,FALSE),1),3)&gt;0,7-WEEKDAY(DATE(IF(MONTH(TODAY())&gt;=VLOOKUP(F4,'validation data'!$L$2:$M$13,2,FALSE),YEAR(TODAY())+1,YEAR(TODAY())),VLOOKUP(F4,'validation data'!$L$2:$M$13,2,FALSE),1),3),0)+DATE(IF(MONTH(TODAY())&gt;=VLOOKUP(F4,'validation data'!$L$2:$M$13,2,FALSE),YEAR(TODAY())+1,YEAR(TODAY())),VLOOKUP(F4,'validation data'!$L$2:$M$13,2,FALSE),1)+7,IF(VLOOKUP(F4,'validation data'!$L$2:$M$13,2,FALSE)=9,IF(WEEKDAY(DATE(IF(MONTH(TODAY())&gt;=VLOOKUP(F4,'validation data'!$L$2:$M$13,2,FALSE),YEAR(TODAY())+1,YEAR(TODAY())),VLOOKUP(F4,'validation data'!$L$2:$M$13,2,FALSE),1),3)&gt;0,7-WEEKDAY(DATE(IF(MONTH(TODAY())&gt;=VLOOKUP(F4,'validation data'!$L$2:$M$13,2,FALSE),YEAR(TODAY())+1,YEAR(TODAY())),VLOOKUP(F4,'validation data'!$L$2:$M$13,2,FALSE),1),3),0)+DATE(IF(MONTH(TODAY())&gt;=VLOOKUP(F4,'validation data'!$L$2:$M$13,2,FALSE),YEAR(TODAY())+1,YEAR(TODAY())),VLOOKUP(F4,'validation data'!$L$2:$M$13,2,FALSE),1)+1,IF(AND(OR(DAY(IF(WEEKDAY(DATE(IF(MONTH(TODAY())&gt;=VLOOKUP(F4,'validation data'!$L$2:$M$13,2,FALSE),YEAR(TODAY())+1,YEAR(TODAY())),VLOOKUP(F4,'validation data'!$L$2:$M$13,2,FALSE),1),3)&gt;0,7-WEEKDAY(DATE(IF(MONTH(TODAY())&gt;=VLOOKUP(F4,'validation data'!$L$2:$M$13,2,FALSE),YEAR(TODAY())+1,YEAR(TODAY())),VLOOKUP(F4,'validation data'!$L$2:$M$13,2,FALSE),1),3),0)+DATE(IF(MONTH(TODAY())&gt;=VLOOKUP(F4,'validation data'!$L$2:$M$13,2,FALSE),YEAR(TODAY())+1,YEAR(TODAY())),VLOOKUP(F4,'validation data'!$L$2:$M$13,2,FALSE),1))=4,(DAY(IF(WEEKDAY(DATE(IF(MONTH(TODAY())&gt;=VLOOKUP(F4,'validation data'!$L$2:$M$13,2,FALSE),YEAR(TODAY())+1,YEAR(TODAY())),VLOOKUP(F4,'validation data'!$L$2:$M$13,2,FALSE),1),3)&gt;0,7-WEEKDAY(DATE(IF(MONTH(TODAY())&gt;=VLOOKUP(F4,'validation data'!$L$2:$M$13,2,FALSE),YEAR(TODAY())+1,YEAR(TODAY())),VLOOKUP(F4,'validation data'!$L$2:$M$13,2,FALSE),1),3),0)+DATE(IF(MONTH(TODAY())&gt;=VLOOKUP(F4,'validation data'!$L$2:$M$13,2,FALSE),YEAR(TODAY())+1,YEAR(TODAY())),VLOOKUP(F4,'validation data'!$L$2:$M$13,2,FALSE),1))=5)),VLOOKUP(F4,'validation data'!$L$2:$M$13,2,FALSE)=7),IF(WEEKDAY(DATE(IF(MONTH(TODAY())&gt;=VLOOKUP(F4,'validation data'!$L$2:$M$13,2,FALSE),YEAR(TODAY())+1,YEAR(TODAY())),VLOOKUP(F4,'validation data'!$L$2:$M$13,2,FALSE),1),3)&gt;0,7-WEEKDAY(DATE(IF(MONTH(TODAY())&gt;=VLOOKUP(F4,'validation data'!$L$2:$M$13,2,FALSE),YEAR(TODAY())+1,YEAR(TODAY())),VLOOKUP(F4,'validation data'!$L$2:$M$13,2,FALSE),1),3),0)+DATE(IF(MONTH(TODAY())&gt;=VLOOKUP(F4,'validation data'!$L$2:$M$13,2,FALSE),YEAR(TODAY())+1,YEAR(TODAY())),VLOOKUP(F4,'validation data'!$L$2:$M$13,2,FALSE),1)+1,IF(WEEKDAY(DATE(IF(MONTH(TODAY())&gt;=VLOOKUP(F4,'validation data'!$L$2:$M$13,2,FALSE),YEAR(TODAY())+1,YEAR(TODAY())),VLOOKUP(F4,'validation data'!$L$2:$M$13,2,FALSE),1),3)&gt;0,7-WEEKDAY(DATE(IF(MONTH(TODAY())&gt;=VLOOKUP(F4,'validation data'!$L$2:$M$13,2,FALSE),YEAR(TODAY())+1,YEAR(TODAY())),VLOOKUP(F4,'validation data'!$L$2:$M$13,2,FALSE),1),3),0)+DATE(IF(MONTH(TODAY())&gt;=VLOOKUP(F4,'validation data'!$L$2:$M$13,2,FALSE),YEAR(TODAY())+1,YEAR(TODAY())),VLOOKUP(F4,'validation data'!$L$2:$M$13,2,FALSE),1)))))</f>
        <v/>
      </c>
      <c r="O4" s="27" t="s">
        <v>0</v>
      </c>
      <c r="P4" s="31" t="str">
        <f t="shared" si="2"/>
        <v/>
      </c>
      <c r="Q4" s="33" t="str">
        <f>IF(AND(D4="",K4="",J4=""),"",CONCATENATE(TEXT(VLOOKUP(D4,'validation data'!$H$2:$I$17,2,FALSE),"0000"),"-",IF(K4=99999,TEXT(J4,"00000"),TEXT(K4,"00000"))))</f>
        <v/>
      </c>
      <c r="R4" s="6" t="s">
        <v>164</v>
      </c>
      <c r="S4" s="6" t="s">
        <v>12</v>
      </c>
      <c r="T4" s="6" t="s">
        <v>13</v>
      </c>
      <c r="U4" s="6" t="str">
        <f t="shared" si="3"/>
        <v/>
      </c>
      <c r="V4" s="34" t="str">
        <f t="shared" ca="1" si="4"/>
        <v/>
      </c>
      <c r="W4" s="34" t="str">
        <f t="shared" ca="1" si="5"/>
        <v/>
      </c>
      <c r="X4" s="32">
        <f t="shared" si="0"/>
        <v>0</v>
      </c>
      <c r="Y4" s="32">
        <f t="shared" si="1"/>
        <v>0</v>
      </c>
      <c r="Z4" s="32" t="s">
        <v>9</v>
      </c>
      <c r="AA4" s="32" t="s">
        <v>162</v>
      </c>
      <c r="AB4" s="32" t="str">
        <f t="shared" si="6"/>
        <v/>
      </c>
      <c r="AC4" s="7"/>
    </row>
    <row r="5" spans="1:29" ht="20.25" customHeight="1" x14ac:dyDescent="0.25">
      <c r="G5" s="26" t="str">
        <f ca="1">IF(F5="","",IF(VLOOKUP(F5,'validation data'!$L$2:$M$13,2,FALSE)=1,IF(WEEKDAY(DATE(IF(MONTH(TODAY())&gt;=VLOOKUP(F5,'validation data'!$L$2:$M$13,2,FALSE),YEAR(TODAY())+1,YEAR(TODAY())),VLOOKUP(F5,'validation data'!$L$2:$M$13,2,FALSE),1),3)&gt;0,7-WEEKDAY(DATE(IF(MONTH(TODAY())&gt;=VLOOKUP(F5,'validation data'!$L$2:$M$13,2,FALSE),YEAR(TODAY())+1,YEAR(TODAY())),VLOOKUP(F5,'validation data'!$L$2:$M$13,2,FALSE),1),3),0)+DATE(IF(MONTH(TODAY())&gt;=VLOOKUP(F5,'validation data'!$L$2:$M$13,2,FALSE),YEAR(TODAY())+1,YEAR(TODAY())),VLOOKUP(F5,'validation data'!$L$2:$M$13,2,FALSE),1)+7,IF(VLOOKUP(F5,'validation data'!$L$2:$M$13,2,FALSE)=9,IF(WEEKDAY(DATE(IF(MONTH(TODAY())&gt;=VLOOKUP(F5,'validation data'!$L$2:$M$13,2,FALSE),YEAR(TODAY())+1,YEAR(TODAY())),VLOOKUP(F5,'validation data'!$L$2:$M$13,2,FALSE),1),3)&gt;0,7-WEEKDAY(DATE(IF(MONTH(TODAY())&gt;=VLOOKUP(F5,'validation data'!$L$2:$M$13,2,FALSE),YEAR(TODAY())+1,YEAR(TODAY())),VLOOKUP(F5,'validation data'!$L$2:$M$13,2,FALSE),1),3),0)+DATE(IF(MONTH(TODAY())&gt;=VLOOKUP(F5,'validation data'!$L$2:$M$13,2,FALSE),YEAR(TODAY())+1,YEAR(TODAY())),VLOOKUP(F5,'validation data'!$L$2:$M$13,2,FALSE),1)+1,IF(AND(OR(DAY(IF(WEEKDAY(DATE(IF(MONTH(TODAY())&gt;=VLOOKUP(F5,'validation data'!$L$2:$M$13,2,FALSE),YEAR(TODAY())+1,YEAR(TODAY())),VLOOKUP(F5,'validation data'!$L$2:$M$13,2,FALSE),1),3)&gt;0,7-WEEKDAY(DATE(IF(MONTH(TODAY())&gt;=VLOOKUP(F5,'validation data'!$L$2:$M$13,2,FALSE),YEAR(TODAY())+1,YEAR(TODAY())),VLOOKUP(F5,'validation data'!$L$2:$M$13,2,FALSE),1),3),0)+DATE(IF(MONTH(TODAY())&gt;=VLOOKUP(F5,'validation data'!$L$2:$M$13,2,FALSE),YEAR(TODAY())+1,YEAR(TODAY())),VLOOKUP(F5,'validation data'!$L$2:$M$13,2,FALSE),1))=4,(DAY(IF(WEEKDAY(DATE(IF(MONTH(TODAY())&gt;=VLOOKUP(F5,'validation data'!$L$2:$M$13,2,FALSE),YEAR(TODAY())+1,YEAR(TODAY())),VLOOKUP(F5,'validation data'!$L$2:$M$13,2,FALSE),1),3)&gt;0,7-WEEKDAY(DATE(IF(MONTH(TODAY())&gt;=VLOOKUP(F5,'validation data'!$L$2:$M$13,2,FALSE),YEAR(TODAY())+1,YEAR(TODAY())),VLOOKUP(F5,'validation data'!$L$2:$M$13,2,FALSE),1),3),0)+DATE(IF(MONTH(TODAY())&gt;=VLOOKUP(F5,'validation data'!$L$2:$M$13,2,FALSE),YEAR(TODAY())+1,YEAR(TODAY())),VLOOKUP(F5,'validation data'!$L$2:$M$13,2,FALSE),1))=5)),VLOOKUP(F5,'validation data'!$L$2:$M$13,2,FALSE)=7),IF(WEEKDAY(DATE(IF(MONTH(TODAY())&gt;=VLOOKUP(F5,'validation data'!$L$2:$M$13,2,FALSE),YEAR(TODAY())+1,YEAR(TODAY())),VLOOKUP(F5,'validation data'!$L$2:$M$13,2,FALSE),1),3)&gt;0,7-WEEKDAY(DATE(IF(MONTH(TODAY())&gt;=VLOOKUP(F5,'validation data'!$L$2:$M$13,2,FALSE),YEAR(TODAY())+1,YEAR(TODAY())),VLOOKUP(F5,'validation data'!$L$2:$M$13,2,FALSE),1),3),0)+DATE(IF(MONTH(TODAY())&gt;=VLOOKUP(F5,'validation data'!$L$2:$M$13,2,FALSE),YEAR(TODAY())+1,YEAR(TODAY())),VLOOKUP(F5,'validation data'!$L$2:$M$13,2,FALSE),1)+1,IF(WEEKDAY(DATE(IF(MONTH(TODAY())&gt;=VLOOKUP(F5,'validation data'!$L$2:$M$13,2,FALSE),YEAR(TODAY())+1,YEAR(TODAY())),VLOOKUP(F5,'validation data'!$L$2:$M$13,2,FALSE),1),3)&gt;0,7-WEEKDAY(DATE(IF(MONTH(TODAY())&gt;=VLOOKUP(F5,'validation data'!$L$2:$M$13,2,FALSE),YEAR(TODAY())+1,YEAR(TODAY())),VLOOKUP(F5,'validation data'!$L$2:$M$13,2,FALSE),1),3),0)+DATE(IF(MONTH(TODAY())&gt;=VLOOKUP(F5,'validation data'!$L$2:$M$13,2,FALSE),YEAR(TODAY())+1,YEAR(TODAY())),VLOOKUP(F5,'validation data'!$L$2:$M$13,2,FALSE),1)))))</f>
        <v/>
      </c>
      <c r="O5" s="27" t="s">
        <v>0</v>
      </c>
      <c r="P5" s="31" t="str">
        <f t="shared" si="2"/>
        <v/>
      </c>
      <c r="Q5" s="33" t="str">
        <f>IF(AND(D5="",K5="",J5=""),"",CONCATENATE(TEXT(VLOOKUP(D5,'validation data'!$H$2:$I$17,2,FALSE),"0000"),"-",IF(K5=99999,TEXT(J5,"00000"),TEXT(K5,"00000"))))</f>
        <v/>
      </c>
      <c r="R5" s="6" t="s">
        <v>164</v>
      </c>
      <c r="S5" s="6" t="s">
        <v>12</v>
      </c>
      <c r="T5" s="6" t="s">
        <v>13</v>
      </c>
      <c r="U5" s="6" t="str">
        <f t="shared" si="3"/>
        <v/>
      </c>
      <c r="V5" s="34" t="str">
        <f t="shared" ca="1" si="4"/>
        <v/>
      </c>
      <c r="W5" s="34" t="str">
        <f t="shared" ca="1" si="5"/>
        <v/>
      </c>
      <c r="X5" s="32">
        <f t="shared" si="0"/>
        <v>0</v>
      </c>
      <c r="Y5" s="32">
        <f t="shared" si="1"/>
        <v>0</v>
      </c>
      <c r="Z5" s="32" t="s">
        <v>9</v>
      </c>
      <c r="AA5" s="32" t="s">
        <v>162</v>
      </c>
      <c r="AB5" s="32" t="str">
        <f t="shared" si="6"/>
        <v/>
      </c>
      <c r="AC5" s="7"/>
    </row>
    <row r="6" spans="1:29" ht="20.25" customHeight="1" x14ac:dyDescent="0.25">
      <c r="G6" s="26" t="str">
        <f ca="1">IF(F6="","",IF(VLOOKUP(F6,'validation data'!$L$2:$M$13,2,FALSE)=1,IF(WEEKDAY(DATE(IF(MONTH(TODAY())&gt;=VLOOKUP(F6,'validation data'!$L$2:$M$13,2,FALSE),YEAR(TODAY())+1,YEAR(TODAY())),VLOOKUP(F6,'validation data'!$L$2:$M$13,2,FALSE),1),3)&gt;0,7-WEEKDAY(DATE(IF(MONTH(TODAY())&gt;=VLOOKUP(F6,'validation data'!$L$2:$M$13,2,FALSE),YEAR(TODAY())+1,YEAR(TODAY())),VLOOKUP(F6,'validation data'!$L$2:$M$13,2,FALSE),1),3),0)+DATE(IF(MONTH(TODAY())&gt;=VLOOKUP(F6,'validation data'!$L$2:$M$13,2,FALSE),YEAR(TODAY())+1,YEAR(TODAY())),VLOOKUP(F6,'validation data'!$L$2:$M$13,2,FALSE),1)+7,IF(VLOOKUP(F6,'validation data'!$L$2:$M$13,2,FALSE)=9,IF(WEEKDAY(DATE(IF(MONTH(TODAY())&gt;=VLOOKUP(F6,'validation data'!$L$2:$M$13,2,FALSE),YEAR(TODAY())+1,YEAR(TODAY())),VLOOKUP(F6,'validation data'!$L$2:$M$13,2,FALSE),1),3)&gt;0,7-WEEKDAY(DATE(IF(MONTH(TODAY())&gt;=VLOOKUP(F6,'validation data'!$L$2:$M$13,2,FALSE),YEAR(TODAY())+1,YEAR(TODAY())),VLOOKUP(F6,'validation data'!$L$2:$M$13,2,FALSE),1),3),0)+DATE(IF(MONTH(TODAY())&gt;=VLOOKUP(F6,'validation data'!$L$2:$M$13,2,FALSE),YEAR(TODAY())+1,YEAR(TODAY())),VLOOKUP(F6,'validation data'!$L$2:$M$13,2,FALSE),1)+1,IF(AND(OR(DAY(IF(WEEKDAY(DATE(IF(MONTH(TODAY())&gt;=VLOOKUP(F6,'validation data'!$L$2:$M$13,2,FALSE),YEAR(TODAY())+1,YEAR(TODAY())),VLOOKUP(F6,'validation data'!$L$2:$M$13,2,FALSE),1),3)&gt;0,7-WEEKDAY(DATE(IF(MONTH(TODAY())&gt;=VLOOKUP(F6,'validation data'!$L$2:$M$13,2,FALSE),YEAR(TODAY())+1,YEAR(TODAY())),VLOOKUP(F6,'validation data'!$L$2:$M$13,2,FALSE),1),3),0)+DATE(IF(MONTH(TODAY())&gt;=VLOOKUP(F6,'validation data'!$L$2:$M$13,2,FALSE),YEAR(TODAY())+1,YEAR(TODAY())),VLOOKUP(F6,'validation data'!$L$2:$M$13,2,FALSE),1))=4,(DAY(IF(WEEKDAY(DATE(IF(MONTH(TODAY())&gt;=VLOOKUP(F6,'validation data'!$L$2:$M$13,2,FALSE),YEAR(TODAY())+1,YEAR(TODAY())),VLOOKUP(F6,'validation data'!$L$2:$M$13,2,FALSE),1),3)&gt;0,7-WEEKDAY(DATE(IF(MONTH(TODAY())&gt;=VLOOKUP(F6,'validation data'!$L$2:$M$13,2,FALSE),YEAR(TODAY())+1,YEAR(TODAY())),VLOOKUP(F6,'validation data'!$L$2:$M$13,2,FALSE),1),3),0)+DATE(IF(MONTH(TODAY())&gt;=VLOOKUP(F6,'validation data'!$L$2:$M$13,2,FALSE),YEAR(TODAY())+1,YEAR(TODAY())),VLOOKUP(F6,'validation data'!$L$2:$M$13,2,FALSE),1))=5)),VLOOKUP(F6,'validation data'!$L$2:$M$13,2,FALSE)=7),IF(WEEKDAY(DATE(IF(MONTH(TODAY())&gt;=VLOOKUP(F6,'validation data'!$L$2:$M$13,2,FALSE),YEAR(TODAY())+1,YEAR(TODAY())),VLOOKUP(F6,'validation data'!$L$2:$M$13,2,FALSE),1),3)&gt;0,7-WEEKDAY(DATE(IF(MONTH(TODAY())&gt;=VLOOKUP(F6,'validation data'!$L$2:$M$13,2,FALSE),YEAR(TODAY())+1,YEAR(TODAY())),VLOOKUP(F6,'validation data'!$L$2:$M$13,2,FALSE),1),3),0)+DATE(IF(MONTH(TODAY())&gt;=VLOOKUP(F6,'validation data'!$L$2:$M$13,2,FALSE),YEAR(TODAY())+1,YEAR(TODAY())),VLOOKUP(F6,'validation data'!$L$2:$M$13,2,FALSE),1)+1,IF(WEEKDAY(DATE(IF(MONTH(TODAY())&gt;=VLOOKUP(F6,'validation data'!$L$2:$M$13,2,FALSE),YEAR(TODAY())+1,YEAR(TODAY())),VLOOKUP(F6,'validation data'!$L$2:$M$13,2,FALSE),1),3)&gt;0,7-WEEKDAY(DATE(IF(MONTH(TODAY())&gt;=VLOOKUP(F6,'validation data'!$L$2:$M$13,2,FALSE),YEAR(TODAY())+1,YEAR(TODAY())),VLOOKUP(F6,'validation data'!$L$2:$M$13,2,FALSE),1),3),0)+DATE(IF(MONTH(TODAY())&gt;=VLOOKUP(F6,'validation data'!$L$2:$M$13,2,FALSE),YEAR(TODAY())+1,YEAR(TODAY())),VLOOKUP(F6,'validation data'!$L$2:$M$13,2,FALSE),1)))))</f>
        <v/>
      </c>
      <c r="O6" s="27" t="s">
        <v>0</v>
      </c>
      <c r="P6" s="31" t="str">
        <f t="shared" si="2"/>
        <v/>
      </c>
      <c r="Q6" s="33" t="str">
        <f>IF(AND(D6="",K6="",J6=""),"",CONCATENATE(TEXT(VLOOKUP(D6,'validation data'!$H$2:$I$17,2,FALSE),"0000"),"-",IF(K6=99999,TEXT(J6,"00000"),TEXT(K6,"00000"))))</f>
        <v/>
      </c>
      <c r="R6" s="6" t="s">
        <v>164</v>
      </c>
      <c r="S6" s="6" t="s">
        <v>12</v>
      </c>
      <c r="T6" s="6" t="s">
        <v>13</v>
      </c>
      <c r="U6" s="6" t="str">
        <f t="shared" si="3"/>
        <v/>
      </c>
      <c r="V6" s="34" t="str">
        <f t="shared" ca="1" si="4"/>
        <v/>
      </c>
      <c r="W6" s="34" t="str">
        <f t="shared" ca="1" si="5"/>
        <v/>
      </c>
      <c r="X6" s="32">
        <f t="shared" si="0"/>
        <v>0</v>
      </c>
      <c r="Y6" s="32">
        <f t="shared" si="1"/>
        <v>0</v>
      </c>
      <c r="Z6" s="32" t="s">
        <v>9</v>
      </c>
      <c r="AA6" s="32" t="s">
        <v>162</v>
      </c>
      <c r="AB6" s="32" t="str">
        <f t="shared" si="6"/>
        <v/>
      </c>
      <c r="AC6" s="7"/>
    </row>
    <row r="7" spans="1:29" ht="20.25" customHeight="1" x14ac:dyDescent="0.25">
      <c r="G7" s="26" t="str">
        <f ca="1">IF(F7="","",IF(VLOOKUP(F7,'validation data'!$L$2:$M$13,2,FALSE)=1,IF(WEEKDAY(DATE(IF(MONTH(TODAY())&gt;=VLOOKUP(F7,'validation data'!$L$2:$M$13,2,FALSE),YEAR(TODAY())+1,YEAR(TODAY())),VLOOKUP(F7,'validation data'!$L$2:$M$13,2,FALSE),1),3)&gt;0,7-WEEKDAY(DATE(IF(MONTH(TODAY())&gt;=VLOOKUP(F7,'validation data'!$L$2:$M$13,2,FALSE),YEAR(TODAY())+1,YEAR(TODAY())),VLOOKUP(F7,'validation data'!$L$2:$M$13,2,FALSE),1),3),0)+DATE(IF(MONTH(TODAY())&gt;=VLOOKUP(F7,'validation data'!$L$2:$M$13,2,FALSE),YEAR(TODAY())+1,YEAR(TODAY())),VLOOKUP(F7,'validation data'!$L$2:$M$13,2,FALSE),1)+7,IF(VLOOKUP(F7,'validation data'!$L$2:$M$13,2,FALSE)=9,IF(WEEKDAY(DATE(IF(MONTH(TODAY())&gt;=VLOOKUP(F7,'validation data'!$L$2:$M$13,2,FALSE),YEAR(TODAY())+1,YEAR(TODAY())),VLOOKUP(F7,'validation data'!$L$2:$M$13,2,FALSE),1),3)&gt;0,7-WEEKDAY(DATE(IF(MONTH(TODAY())&gt;=VLOOKUP(F7,'validation data'!$L$2:$M$13,2,FALSE),YEAR(TODAY())+1,YEAR(TODAY())),VLOOKUP(F7,'validation data'!$L$2:$M$13,2,FALSE),1),3),0)+DATE(IF(MONTH(TODAY())&gt;=VLOOKUP(F7,'validation data'!$L$2:$M$13,2,FALSE),YEAR(TODAY())+1,YEAR(TODAY())),VLOOKUP(F7,'validation data'!$L$2:$M$13,2,FALSE),1)+1,IF(AND(OR(DAY(IF(WEEKDAY(DATE(IF(MONTH(TODAY())&gt;=VLOOKUP(F7,'validation data'!$L$2:$M$13,2,FALSE),YEAR(TODAY())+1,YEAR(TODAY())),VLOOKUP(F7,'validation data'!$L$2:$M$13,2,FALSE),1),3)&gt;0,7-WEEKDAY(DATE(IF(MONTH(TODAY())&gt;=VLOOKUP(F7,'validation data'!$L$2:$M$13,2,FALSE),YEAR(TODAY())+1,YEAR(TODAY())),VLOOKUP(F7,'validation data'!$L$2:$M$13,2,FALSE),1),3),0)+DATE(IF(MONTH(TODAY())&gt;=VLOOKUP(F7,'validation data'!$L$2:$M$13,2,FALSE),YEAR(TODAY())+1,YEAR(TODAY())),VLOOKUP(F7,'validation data'!$L$2:$M$13,2,FALSE),1))=4,(DAY(IF(WEEKDAY(DATE(IF(MONTH(TODAY())&gt;=VLOOKUP(F7,'validation data'!$L$2:$M$13,2,FALSE),YEAR(TODAY())+1,YEAR(TODAY())),VLOOKUP(F7,'validation data'!$L$2:$M$13,2,FALSE),1),3)&gt;0,7-WEEKDAY(DATE(IF(MONTH(TODAY())&gt;=VLOOKUP(F7,'validation data'!$L$2:$M$13,2,FALSE),YEAR(TODAY())+1,YEAR(TODAY())),VLOOKUP(F7,'validation data'!$L$2:$M$13,2,FALSE),1),3),0)+DATE(IF(MONTH(TODAY())&gt;=VLOOKUP(F7,'validation data'!$L$2:$M$13,2,FALSE),YEAR(TODAY())+1,YEAR(TODAY())),VLOOKUP(F7,'validation data'!$L$2:$M$13,2,FALSE),1))=5)),VLOOKUP(F7,'validation data'!$L$2:$M$13,2,FALSE)=7),IF(WEEKDAY(DATE(IF(MONTH(TODAY())&gt;=VLOOKUP(F7,'validation data'!$L$2:$M$13,2,FALSE),YEAR(TODAY())+1,YEAR(TODAY())),VLOOKUP(F7,'validation data'!$L$2:$M$13,2,FALSE),1),3)&gt;0,7-WEEKDAY(DATE(IF(MONTH(TODAY())&gt;=VLOOKUP(F7,'validation data'!$L$2:$M$13,2,FALSE),YEAR(TODAY())+1,YEAR(TODAY())),VLOOKUP(F7,'validation data'!$L$2:$M$13,2,FALSE),1),3),0)+DATE(IF(MONTH(TODAY())&gt;=VLOOKUP(F7,'validation data'!$L$2:$M$13,2,FALSE),YEAR(TODAY())+1,YEAR(TODAY())),VLOOKUP(F7,'validation data'!$L$2:$M$13,2,FALSE),1)+1,IF(WEEKDAY(DATE(IF(MONTH(TODAY())&gt;=VLOOKUP(F7,'validation data'!$L$2:$M$13,2,FALSE),YEAR(TODAY())+1,YEAR(TODAY())),VLOOKUP(F7,'validation data'!$L$2:$M$13,2,FALSE),1),3)&gt;0,7-WEEKDAY(DATE(IF(MONTH(TODAY())&gt;=VLOOKUP(F7,'validation data'!$L$2:$M$13,2,FALSE),YEAR(TODAY())+1,YEAR(TODAY())),VLOOKUP(F7,'validation data'!$L$2:$M$13,2,FALSE),1),3),0)+DATE(IF(MONTH(TODAY())&gt;=VLOOKUP(F7,'validation data'!$L$2:$M$13,2,FALSE),YEAR(TODAY())+1,YEAR(TODAY())),VLOOKUP(F7,'validation data'!$L$2:$M$13,2,FALSE),1)))))</f>
        <v/>
      </c>
      <c r="O7" s="27" t="s">
        <v>0</v>
      </c>
      <c r="P7" s="31" t="str">
        <f t="shared" si="2"/>
        <v/>
      </c>
      <c r="Q7" s="33" t="str">
        <f>IF(AND(D7="",K7="",J7=""),"",CONCATENATE(TEXT(VLOOKUP(D7,'validation data'!$H$2:$I$17,2,FALSE),"0000"),"-",IF(K7=99999,TEXT(J7,"00000"),TEXT(K7,"00000"))))</f>
        <v/>
      </c>
      <c r="R7" s="6" t="s">
        <v>164</v>
      </c>
      <c r="S7" s="6" t="s">
        <v>12</v>
      </c>
      <c r="T7" s="6" t="s">
        <v>13</v>
      </c>
      <c r="U7" s="6" t="str">
        <f t="shared" si="3"/>
        <v/>
      </c>
      <c r="V7" s="34" t="str">
        <f t="shared" ca="1" si="4"/>
        <v/>
      </c>
      <c r="W7" s="34" t="str">
        <f t="shared" ca="1" si="5"/>
        <v/>
      </c>
      <c r="X7" s="32">
        <f t="shared" si="0"/>
        <v>0</v>
      </c>
      <c r="Y7" s="32">
        <f t="shared" si="1"/>
        <v>0</v>
      </c>
      <c r="Z7" s="32" t="s">
        <v>9</v>
      </c>
      <c r="AA7" s="32" t="s">
        <v>162</v>
      </c>
      <c r="AB7" s="32" t="str">
        <f t="shared" si="6"/>
        <v/>
      </c>
      <c r="AC7" s="7"/>
    </row>
    <row r="8" spans="1:29" ht="20.25" customHeight="1" x14ac:dyDescent="0.25">
      <c r="G8" s="26" t="str">
        <f ca="1">IF(F8="","",IF(VLOOKUP(F8,'validation data'!$L$2:$M$13,2,FALSE)=1,IF(WEEKDAY(DATE(IF(MONTH(TODAY())&gt;=VLOOKUP(F8,'validation data'!$L$2:$M$13,2,FALSE),YEAR(TODAY())+1,YEAR(TODAY())),VLOOKUP(F8,'validation data'!$L$2:$M$13,2,FALSE),1),3)&gt;0,7-WEEKDAY(DATE(IF(MONTH(TODAY())&gt;=VLOOKUP(F8,'validation data'!$L$2:$M$13,2,FALSE),YEAR(TODAY())+1,YEAR(TODAY())),VLOOKUP(F8,'validation data'!$L$2:$M$13,2,FALSE),1),3),0)+DATE(IF(MONTH(TODAY())&gt;=VLOOKUP(F8,'validation data'!$L$2:$M$13,2,FALSE),YEAR(TODAY())+1,YEAR(TODAY())),VLOOKUP(F8,'validation data'!$L$2:$M$13,2,FALSE),1)+7,IF(VLOOKUP(F8,'validation data'!$L$2:$M$13,2,FALSE)=9,IF(WEEKDAY(DATE(IF(MONTH(TODAY())&gt;=VLOOKUP(F8,'validation data'!$L$2:$M$13,2,FALSE),YEAR(TODAY())+1,YEAR(TODAY())),VLOOKUP(F8,'validation data'!$L$2:$M$13,2,FALSE),1),3)&gt;0,7-WEEKDAY(DATE(IF(MONTH(TODAY())&gt;=VLOOKUP(F8,'validation data'!$L$2:$M$13,2,FALSE),YEAR(TODAY())+1,YEAR(TODAY())),VLOOKUP(F8,'validation data'!$L$2:$M$13,2,FALSE),1),3),0)+DATE(IF(MONTH(TODAY())&gt;=VLOOKUP(F8,'validation data'!$L$2:$M$13,2,FALSE),YEAR(TODAY())+1,YEAR(TODAY())),VLOOKUP(F8,'validation data'!$L$2:$M$13,2,FALSE),1)+1,IF(AND(OR(DAY(IF(WEEKDAY(DATE(IF(MONTH(TODAY())&gt;=VLOOKUP(F8,'validation data'!$L$2:$M$13,2,FALSE),YEAR(TODAY())+1,YEAR(TODAY())),VLOOKUP(F8,'validation data'!$L$2:$M$13,2,FALSE),1),3)&gt;0,7-WEEKDAY(DATE(IF(MONTH(TODAY())&gt;=VLOOKUP(F8,'validation data'!$L$2:$M$13,2,FALSE),YEAR(TODAY())+1,YEAR(TODAY())),VLOOKUP(F8,'validation data'!$L$2:$M$13,2,FALSE),1),3),0)+DATE(IF(MONTH(TODAY())&gt;=VLOOKUP(F8,'validation data'!$L$2:$M$13,2,FALSE),YEAR(TODAY())+1,YEAR(TODAY())),VLOOKUP(F8,'validation data'!$L$2:$M$13,2,FALSE),1))=4,(DAY(IF(WEEKDAY(DATE(IF(MONTH(TODAY())&gt;=VLOOKUP(F8,'validation data'!$L$2:$M$13,2,FALSE),YEAR(TODAY())+1,YEAR(TODAY())),VLOOKUP(F8,'validation data'!$L$2:$M$13,2,FALSE),1),3)&gt;0,7-WEEKDAY(DATE(IF(MONTH(TODAY())&gt;=VLOOKUP(F8,'validation data'!$L$2:$M$13,2,FALSE),YEAR(TODAY())+1,YEAR(TODAY())),VLOOKUP(F8,'validation data'!$L$2:$M$13,2,FALSE),1),3),0)+DATE(IF(MONTH(TODAY())&gt;=VLOOKUP(F8,'validation data'!$L$2:$M$13,2,FALSE),YEAR(TODAY())+1,YEAR(TODAY())),VLOOKUP(F8,'validation data'!$L$2:$M$13,2,FALSE),1))=5)),VLOOKUP(F8,'validation data'!$L$2:$M$13,2,FALSE)=7),IF(WEEKDAY(DATE(IF(MONTH(TODAY())&gt;=VLOOKUP(F8,'validation data'!$L$2:$M$13,2,FALSE),YEAR(TODAY())+1,YEAR(TODAY())),VLOOKUP(F8,'validation data'!$L$2:$M$13,2,FALSE),1),3)&gt;0,7-WEEKDAY(DATE(IF(MONTH(TODAY())&gt;=VLOOKUP(F8,'validation data'!$L$2:$M$13,2,FALSE),YEAR(TODAY())+1,YEAR(TODAY())),VLOOKUP(F8,'validation data'!$L$2:$M$13,2,FALSE),1),3),0)+DATE(IF(MONTH(TODAY())&gt;=VLOOKUP(F8,'validation data'!$L$2:$M$13,2,FALSE),YEAR(TODAY())+1,YEAR(TODAY())),VLOOKUP(F8,'validation data'!$L$2:$M$13,2,FALSE),1)+1,IF(WEEKDAY(DATE(IF(MONTH(TODAY())&gt;=VLOOKUP(F8,'validation data'!$L$2:$M$13,2,FALSE),YEAR(TODAY())+1,YEAR(TODAY())),VLOOKUP(F8,'validation data'!$L$2:$M$13,2,FALSE),1),3)&gt;0,7-WEEKDAY(DATE(IF(MONTH(TODAY())&gt;=VLOOKUP(F8,'validation data'!$L$2:$M$13,2,FALSE),YEAR(TODAY())+1,YEAR(TODAY())),VLOOKUP(F8,'validation data'!$L$2:$M$13,2,FALSE),1),3),0)+DATE(IF(MONTH(TODAY())&gt;=VLOOKUP(F8,'validation data'!$L$2:$M$13,2,FALSE),YEAR(TODAY())+1,YEAR(TODAY())),VLOOKUP(F8,'validation data'!$L$2:$M$13,2,FALSE),1)))))</f>
        <v/>
      </c>
      <c r="O8" s="27" t="s">
        <v>0</v>
      </c>
      <c r="P8" s="31" t="str">
        <f t="shared" si="2"/>
        <v/>
      </c>
      <c r="Q8" s="33" t="str">
        <f>IF(AND(D8="",K8="",J8=""),"",CONCATENATE(TEXT(VLOOKUP(D8,'validation data'!$H$2:$I$17,2,FALSE),"0000"),"-",IF(K8=99999,TEXT(J8,"00000"),TEXT(K8,"00000"))))</f>
        <v/>
      </c>
      <c r="R8" s="6" t="s">
        <v>164</v>
      </c>
      <c r="S8" s="6" t="s">
        <v>12</v>
      </c>
      <c r="T8" s="6" t="s">
        <v>13</v>
      </c>
      <c r="U8" s="6" t="str">
        <f t="shared" si="3"/>
        <v/>
      </c>
      <c r="V8" s="34" t="str">
        <f t="shared" ca="1" si="4"/>
        <v/>
      </c>
      <c r="W8" s="34" t="str">
        <f t="shared" ca="1" si="5"/>
        <v/>
      </c>
      <c r="X8" s="32">
        <f t="shared" si="0"/>
        <v>0</v>
      </c>
      <c r="Y8" s="32">
        <f t="shared" si="1"/>
        <v>0</v>
      </c>
      <c r="Z8" s="32" t="s">
        <v>9</v>
      </c>
      <c r="AA8" s="32" t="s">
        <v>162</v>
      </c>
      <c r="AB8" s="32" t="str">
        <f t="shared" si="6"/>
        <v/>
      </c>
      <c r="AC8" s="7"/>
    </row>
    <row r="9" spans="1:29" ht="20.25" customHeight="1" x14ac:dyDescent="0.25">
      <c r="G9" s="26" t="str">
        <f ca="1">IF(F9="","",IF(VLOOKUP(F9,'validation data'!$L$2:$M$13,2,FALSE)=1,IF(WEEKDAY(DATE(IF(MONTH(TODAY())&gt;=VLOOKUP(F9,'validation data'!$L$2:$M$13,2,FALSE),YEAR(TODAY())+1,YEAR(TODAY())),VLOOKUP(F9,'validation data'!$L$2:$M$13,2,FALSE),1),3)&gt;0,7-WEEKDAY(DATE(IF(MONTH(TODAY())&gt;=VLOOKUP(F9,'validation data'!$L$2:$M$13,2,FALSE),YEAR(TODAY())+1,YEAR(TODAY())),VLOOKUP(F9,'validation data'!$L$2:$M$13,2,FALSE),1),3),0)+DATE(IF(MONTH(TODAY())&gt;=VLOOKUP(F9,'validation data'!$L$2:$M$13,2,FALSE),YEAR(TODAY())+1,YEAR(TODAY())),VLOOKUP(F9,'validation data'!$L$2:$M$13,2,FALSE),1)+7,IF(VLOOKUP(F9,'validation data'!$L$2:$M$13,2,FALSE)=9,IF(WEEKDAY(DATE(IF(MONTH(TODAY())&gt;=VLOOKUP(F9,'validation data'!$L$2:$M$13,2,FALSE),YEAR(TODAY())+1,YEAR(TODAY())),VLOOKUP(F9,'validation data'!$L$2:$M$13,2,FALSE),1),3)&gt;0,7-WEEKDAY(DATE(IF(MONTH(TODAY())&gt;=VLOOKUP(F9,'validation data'!$L$2:$M$13,2,FALSE),YEAR(TODAY())+1,YEAR(TODAY())),VLOOKUP(F9,'validation data'!$L$2:$M$13,2,FALSE),1),3),0)+DATE(IF(MONTH(TODAY())&gt;=VLOOKUP(F9,'validation data'!$L$2:$M$13,2,FALSE),YEAR(TODAY())+1,YEAR(TODAY())),VLOOKUP(F9,'validation data'!$L$2:$M$13,2,FALSE),1)+1,IF(AND(OR(DAY(IF(WEEKDAY(DATE(IF(MONTH(TODAY())&gt;=VLOOKUP(F9,'validation data'!$L$2:$M$13,2,FALSE),YEAR(TODAY())+1,YEAR(TODAY())),VLOOKUP(F9,'validation data'!$L$2:$M$13,2,FALSE),1),3)&gt;0,7-WEEKDAY(DATE(IF(MONTH(TODAY())&gt;=VLOOKUP(F9,'validation data'!$L$2:$M$13,2,FALSE),YEAR(TODAY())+1,YEAR(TODAY())),VLOOKUP(F9,'validation data'!$L$2:$M$13,2,FALSE),1),3),0)+DATE(IF(MONTH(TODAY())&gt;=VLOOKUP(F9,'validation data'!$L$2:$M$13,2,FALSE),YEAR(TODAY())+1,YEAR(TODAY())),VLOOKUP(F9,'validation data'!$L$2:$M$13,2,FALSE),1))=4,(DAY(IF(WEEKDAY(DATE(IF(MONTH(TODAY())&gt;=VLOOKUP(F9,'validation data'!$L$2:$M$13,2,FALSE),YEAR(TODAY())+1,YEAR(TODAY())),VLOOKUP(F9,'validation data'!$L$2:$M$13,2,FALSE),1),3)&gt;0,7-WEEKDAY(DATE(IF(MONTH(TODAY())&gt;=VLOOKUP(F9,'validation data'!$L$2:$M$13,2,FALSE),YEAR(TODAY())+1,YEAR(TODAY())),VLOOKUP(F9,'validation data'!$L$2:$M$13,2,FALSE),1),3),0)+DATE(IF(MONTH(TODAY())&gt;=VLOOKUP(F9,'validation data'!$L$2:$M$13,2,FALSE),YEAR(TODAY())+1,YEAR(TODAY())),VLOOKUP(F9,'validation data'!$L$2:$M$13,2,FALSE),1))=5)),VLOOKUP(F9,'validation data'!$L$2:$M$13,2,FALSE)=7),IF(WEEKDAY(DATE(IF(MONTH(TODAY())&gt;=VLOOKUP(F9,'validation data'!$L$2:$M$13,2,FALSE),YEAR(TODAY())+1,YEAR(TODAY())),VLOOKUP(F9,'validation data'!$L$2:$M$13,2,FALSE),1),3)&gt;0,7-WEEKDAY(DATE(IF(MONTH(TODAY())&gt;=VLOOKUP(F9,'validation data'!$L$2:$M$13,2,FALSE),YEAR(TODAY())+1,YEAR(TODAY())),VLOOKUP(F9,'validation data'!$L$2:$M$13,2,FALSE),1),3),0)+DATE(IF(MONTH(TODAY())&gt;=VLOOKUP(F9,'validation data'!$L$2:$M$13,2,FALSE),YEAR(TODAY())+1,YEAR(TODAY())),VLOOKUP(F9,'validation data'!$L$2:$M$13,2,FALSE),1)+1,IF(WEEKDAY(DATE(IF(MONTH(TODAY())&gt;=VLOOKUP(F9,'validation data'!$L$2:$M$13,2,FALSE),YEAR(TODAY())+1,YEAR(TODAY())),VLOOKUP(F9,'validation data'!$L$2:$M$13,2,FALSE),1),3)&gt;0,7-WEEKDAY(DATE(IF(MONTH(TODAY())&gt;=VLOOKUP(F9,'validation data'!$L$2:$M$13,2,FALSE),YEAR(TODAY())+1,YEAR(TODAY())),VLOOKUP(F9,'validation data'!$L$2:$M$13,2,FALSE),1),3),0)+DATE(IF(MONTH(TODAY())&gt;=VLOOKUP(F9,'validation data'!$L$2:$M$13,2,FALSE),YEAR(TODAY())+1,YEAR(TODAY())),VLOOKUP(F9,'validation data'!$L$2:$M$13,2,FALSE),1)))))</f>
        <v/>
      </c>
      <c r="O9" s="27" t="s">
        <v>0</v>
      </c>
      <c r="P9" s="31" t="str">
        <f t="shared" si="2"/>
        <v/>
      </c>
      <c r="Q9" s="33" t="str">
        <f>IF(AND(D9="",K9="",J9=""),"",CONCATENATE(TEXT(VLOOKUP(D9,'validation data'!$H$2:$I$17,2,FALSE),"0000"),"-",IF(K9=99999,TEXT(J9,"00000"),TEXT(K9,"00000"))))</f>
        <v/>
      </c>
      <c r="R9" s="6" t="s">
        <v>164</v>
      </c>
      <c r="S9" s="6" t="s">
        <v>12</v>
      </c>
      <c r="T9" s="6" t="s">
        <v>13</v>
      </c>
      <c r="U9" s="6" t="str">
        <f t="shared" si="3"/>
        <v/>
      </c>
      <c r="V9" s="34" t="str">
        <f t="shared" ca="1" si="4"/>
        <v/>
      </c>
      <c r="W9" s="34" t="str">
        <f t="shared" ca="1" si="5"/>
        <v/>
      </c>
      <c r="X9" s="32">
        <f t="shared" si="0"/>
        <v>0</v>
      </c>
      <c r="Y9" s="32">
        <f t="shared" si="1"/>
        <v>0</v>
      </c>
      <c r="Z9" s="32" t="s">
        <v>9</v>
      </c>
      <c r="AA9" s="32" t="s">
        <v>162</v>
      </c>
      <c r="AB9" s="32" t="str">
        <f t="shared" si="6"/>
        <v/>
      </c>
      <c r="AC9" s="7"/>
    </row>
    <row r="10" spans="1:29" ht="20.25" customHeight="1" x14ac:dyDescent="0.25">
      <c r="G10" s="26" t="str">
        <f ca="1">IF(F10="","",IF(VLOOKUP(F10,'validation data'!$L$2:$M$13,2,FALSE)=1,IF(WEEKDAY(DATE(IF(MONTH(TODAY())&gt;=VLOOKUP(F10,'validation data'!$L$2:$M$13,2,FALSE),YEAR(TODAY())+1,YEAR(TODAY())),VLOOKUP(F10,'validation data'!$L$2:$M$13,2,FALSE),1),3)&gt;0,7-WEEKDAY(DATE(IF(MONTH(TODAY())&gt;=VLOOKUP(F10,'validation data'!$L$2:$M$13,2,FALSE),YEAR(TODAY())+1,YEAR(TODAY())),VLOOKUP(F10,'validation data'!$L$2:$M$13,2,FALSE),1),3),0)+DATE(IF(MONTH(TODAY())&gt;=VLOOKUP(F10,'validation data'!$L$2:$M$13,2,FALSE),YEAR(TODAY())+1,YEAR(TODAY())),VLOOKUP(F10,'validation data'!$L$2:$M$13,2,FALSE),1)+7,IF(VLOOKUP(F10,'validation data'!$L$2:$M$13,2,FALSE)=9,IF(WEEKDAY(DATE(IF(MONTH(TODAY())&gt;=VLOOKUP(F10,'validation data'!$L$2:$M$13,2,FALSE),YEAR(TODAY())+1,YEAR(TODAY())),VLOOKUP(F10,'validation data'!$L$2:$M$13,2,FALSE),1),3)&gt;0,7-WEEKDAY(DATE(IF(MONTH(TODAY())&gt;=VLOOKUP(F10,'validation data'!$L$2:$M$13,2,FALSE),YEAR(TODAY())+1,YEAR(TODAY())),VLOOKUP(F10,'validation data'!$L$2:$M$13,2,FALSE),1),3),0)+DATE(IF(MONTH(TODAY())&gt;=VLOOKUP(F10,'validation data'!$L$2:$M$13,2,FALSE),YEAR(TODAY())+1,YEAR(TODAY())),VLOOKUP(F10,'validation data'!$L$2:$M$13,2,FALSE),1)+1,IF(AND(OR(DAY(IF(WEEKDAY(DATE(IF(MONTH(TODAY())&gt;=VLOOKUP(F10,'validation data'!$L$2:$M$13,2,FALSE),YEAR(TODAY())+1,YEAR(TODAY())),VLOOKUP(F10,'validation data'!$L$2:$M$13,2,FALSE),1),3)&gt;0,7-WEEKDAY(DATE(IF(MONTH(TODAY())&gt;=VLOOKUP(F10,'validation data'!$L$2:$M$13,2,FALSE),YEAR(TODAY())+1,YEAR(TODAY())),VLOOKUP(F10,'validation data'!$L$2:$M$13,2,FALSE),1),3),0)+DATE(IF(MONTH(TODAY())&gt;=VLOOKUP(F10,'validation data'!$L$2:$M$13,2,FALSE),YEAR(TODAY())+1,YEAR(TODAY())),VLOOKUP(F10,'validation data'!$L$2:$M$13,2,FALSE),1))=4,(DAY(IF(WEEKDAY(DATE(IF(MONTH(TODAY())&gt;=VLOOKUP(F10,'validation data'!$L$2:$M$13,2,FALSE),YEAR(TODAY())+1,YEAR(TODAY())),VLOOKUP(F10,'validation data'!$L$2:$M$13,2,FALSE),1),3)&gt;0,7-WEEKDAY(DATE(IF(MONTH(TODAY())&gt;=VLOOKUP(F10,'validation data'!$L$2:$M$13,2,FALSE),YEAR(TODAY())+1,YEAR(TODAY())),VLOOKUP(F10,'validation data'!$L$2:$M$13,2,FALSE),1),3),0)+DATE(IF(MONTH(TODAY())&gt;=VLOOKUP(F10,'validation data'!$L$2:$M$13,2,FALSE),YEAR(TODAY())+1,YEAR(TODAY())),VLOOKUP(F10,'validation data'!$L$2:$M$13,2,FALSE),1))=5)),VLOOKUP(F10,'validation data'!$L$2:$M$13,2,FALSE)=7),IF(WEEKDAY(DATE(IF(MONTH(TODAY())&gt;=VLOOKUP(F10,'validation data'!$L$2:$M$13,2,FALSE),YEAR(TODAY())+1,YEAR(TODAY())),VLOOKUP(F10,'validation data'!$L$2:$M$13,2,FALSE),1),3)&gt;0,7-WEEKDAY(DATE(IF(MONTH(TODAY())&gt;=VLOOKUP(F10,'validation data'!$L$2:$M$13,2,FALSE),YEAR(TODAY())+1,YEAR(TODAY())),VLOOKUP(F10,'validation data'!$L$2:$M$13,2,FALSE),1),3),0)+DATE(IF(MONTH(TODAY())&gt;=VLOOKUP(F10,'validation data'!$L$2:$M$13,2,FALSE),YEAR(TODAY())+1,YEAR(TODAY())),VLOOKUP(F10,'validation data'!$L$2:$M$13,2,FALSE),1)+1,IF(WEEKDAY(DATE(IF(MONTH(TODAY())&gt;=VLOOKUP(F10,'validation data'!$L$2:$M$13,2,FALSE),YEAR(TODAY())+1,YEAR(TODAY())),VLOOKUP(F10,'validation data'!$L$2:$M$13,2,FALSE),1),3)&gt;0,7-WEEKDAY(DATE(IF(MONTH(TODAY())&gt;=VLOOKUP(F10,'validation data'!$L$2:$M$13,2,FALSE),YEAR(TODAY())+1,YEAR(TODAY())),VLOOKUP(F10,'validation data'!$L$2:$M$13,2,FALSE),1),3),0)+DATE(IF(MONTH(TODAY())&gt;=VLOOKUP(F10,'validation data'!$L$2:$M$13,2,FALSE),YEAR(TODAY())+1,YEAR(TODAY())),VLOOKUP(F10,'validation data'!$L$2:$M$13,2,FALSE),1)))))</f>
        <v/>
      </c>
      <c r="O10" s="27" t="s">
        <v>0</v>
      </c>
      <c r="P10" s="31" t="str">
        <f t="shared" si="2"/>
        <v/>
      </c>
      <c r="Q10" s="33" t="str">
        <f>IF(AND(D10="",K10="",J10=""),"",CONCATENATE(TEXT(VLOOKUP(D10,'validation data'!$H$2:$I$17,2,FALSE),"0000"),"-",IF(K10=99999,TEXT(J10,"00000"),TEXT(K10,"00000"))))</f>
        <v/>
      </c>
      <c r="R10" s="6" t="s">
        <v>164</v>
      </c>
      <c r="S10" s="6" t="s">
        <v>12</v>
      </c>
      <c r="T10" s="6" t="s">
        <v>13</v>
      </c>
      <c r="U10" s="6" t="str">
        <f t="shared" si="3"/>
        <v/>
      </c>
      <c r="V10" s="34" t="str">
        <f t="shared" ca="1" si="4"/>
        <v/>
      </c>
      <c r="W10" s="34" t="str">
        <f t="shared" ca="1" si="5"/>
        <v/>
      </c>
      <c r="X10" s="32">
        <f t="shared" si="0"/>
        <v>0</v>
      </c>
      <c r="Y10" s="32">
        <f t="shared" si="1"/>
        <v>0</v>
      </c>
      <c r="Z10" s="32" t="s">
        <v>9</v>
      </c>
      <c r="AA10" s="32" t="s">
        <v>162</v>
      </c>
      <c r="AB10" s="32" t="str">
        <f t="shared" si="6"/>
        <v/>
      </c>
      <c r="AC10" s="7"/>
    </row>
    <row r="11" spans="1:29" ht="20.25" customHeight="1" x14ac:dyDescent="0.25">
      <c r="G11" s="26" t="str">
        <f ca="1">IF(F11="","",IF(VLOOKUP(F11,'validation data'!$L$2:$M$13,2,FALSE)=1,IF(WEEKDAY(DATE(IF(MONTH(TODAY())&gt;=VLOOKUP(F11,'validation data'!$L$2:$M$13,2,FALSE),YEAR(TODAY())+1,YEAR(TODAY())),VLOOKUP(F11,'validation data'!$L$2:$M$13,2,FALSE),1),3)&gt;0,7-WEEKDAY(DATE(IF(MONTH(TODAY())&gt;=VLOOKUP(F11,'validation data'!$L$2:$M$13,2,FALSE),YEAR(TODAY())+1,YEAR(TODAY())),VLOOKUP(F11,'validation data'!$L$2:$M$13,2,FALSE),1),3),0)+DATE(IF(MONTH(TODAY())&gt;=VLOOKUP(F11,'validation data'!$L$2:$M$13,2,FALSE),YEAR(TODAY())+1,YEAR(TODAY())),VLOOKUP(F11,'validation data'!$L$2:$M$13,2,FALSE),1)+7,IF(VLOOKUP(F11,'validation data'!$L$2:$M$13,2,FALSE)=9,IF(WEEKDAY(DATE(IF(MONTH(TODAY())&gt;=VLOOKUP(F11,'validation data'!$L$2:$M$13,2,FALSE),YEAR(TODAY())+1,YEAR(TODAY())),VLOOKUP(F11,'validation data'!$L$2:$M$13,2,FALSE),1),3)&gt;0,7-WEEKDAY(DATE(IF(MONTH(TODAY())&gt;=VLOOKUP(F11,'validation data'!$L$2:$M$13,2,FALSE),YEAR(TODAY())+1,YEAR(TODAY())),VLOOKUP(F11,'validation data'!$L$2:$M$13,2,FALSE),1),3),0)+DATE(IF(MONTH(TODAY())&gt;=VLOOKUP(F11,'validation data'!$L$2:$M$13,2,FALSE),YEAR(TODAY())+1,YEAR(TODAY())),VLOOKUP(F11,'validation data'!$L$2:$M$13,2,FALSE),1)+1,IF(AND(OR(DAY(IF(WEEKDAY(DATE(IF(MONTH(TODAY())&gt;=VLOOKUP(F11,'validation data'!$L$2:$M$13,2,FALSE),YEAR(TODAY())+1,YEAR(TODAY())),VLOOKUP(F11,'validation data'!$L$2:$M$13,2,FALSE),1),3)&gt;0,7-WEEKDAY(DATE(IF(MONTH(TODAY())&gt;=VLOOKUP(F11,'validation data'!$L$2:$M$13,2,FALSE),YEAR(TODAY())+1,YEAR(TODAY())),VLOOKUP(F11,'validation data'!$L$2:$M$13,2,FALSE),1),3),0)+DATE(IF(MONTH(TODAY())&gt;=VLOOKUP(F11,'validation data'!$L$2:$M$13,2,FALSE),YEAR(TODAY())+1,YEAR(TODAY())),VLOOKUP(F11,'validation data'!$L$2:$M$13,2,FALSE),1))=4,(DAY(IF(WEEKDAY(DATE(IF(MONTH(TODAY())&gt;=VLOOKUP(F11,'validation data'!$L$2:$M$13,2,FALSE),YEAR(TODAY())+1,YEAR(TODAY())),VLOOKUP(F11,'validation data'!$L$2:$M$13,2,FALSE),1),3)&gt;0,7-WEEKDAY(DATE(IF(MONTH(TODAY())&gt;=VLOOKUP(F11,'validation data'!$L$2:$M$13,2,FALSE),YEAR(TODAY())+1,YEAR(TODAY())),VLOOKUP(F11,'validation data'!$L$2:$M$13,2,FALSE),1),3),0)+DATE(IF(MONTH(TODAY())&gt;=VLOOKUP(F11,'validation data'!$L$2:$M$13,2,FALSE),YEAR(TODAY())+1,YEAR(TODAY())),VLOOKUP(F11,'validation data'!$L$2:$M$13,2,FALSE),1))=5)),VLOOKUP(F11,'validation data'!$L$2:$M$13,2,FALSE)=7),IF(WEEKDAY(DATE(IF(MONTH(TODAY())&gt;=VLOOKUP(F11,'validation data'!$L$2:$M$13,2,FALSE),YEAR(TODAY())+1,YEAR(TODAY())),VLOOKUP(F11,'validation data'!$L$2:$M$13,2,FALSE),1),3)&gt;0,7-WEEKDAY(DATE(IF(MONTH(TODAY())&gt;=VLOOKUP(F11,'validation data'!$L$2:$M$13,2,FALSE),YEAR(TODAY())+1,YEAR(TODAY())),VLOOKUP(F11,'validation data'!$L$2:$M$13,2,FALSE),1),3),0)+DATE(IF(MONTH(TODAY())&gt;=VLOOKUP(F11,'validation data'!$L$2:$M$13,2,FALSE),YEAR(TODAY())+1,YEAR(TODAY())),VLOOKUP(F11,'validation data'!$L$2:$M$13,2,FALSE),1)+1,IF(WEEKDAY(DATE(IF(MONTH(TODAY())&gt;=VLOOKUP(F11,'validation data'!$L$2:$M$13,2,FALSE),YEAR(TODAY())+1,YEAR(TODAY())),VLOOKUP(F11,'validation data'!$L$2:$M$13,2,FALSE),1),3)&gt;0,7-WEEKDAY(DATE(IF(MONTH(TODAY())&gt;=VLOOKUP(F11,'validation data'!$L$2:$M$13,2,FALSE),YEAR(TODAY())+1,YEAR(TODAY())),VLOOKUP(F11,'validation data'!$L$2:$M$13,2,FALSE),1),3),0)+DATE(IF(MONTH(TODAY())&gt;=VLOOKUP(F11,'validation data'!$L$2:$M$13,2,FALSE),YEAR(TODAY())+1,YEAR(TODAY())),VLOOKUP(F11,'validation data'!$L$2:$M$13,2,FALSE),1)))))</f>
        <v/>
      </c>
      <c r="O11" s="27" t="s">
        <v>0</v>
      </c>
      <c r="P11" s="31" t="str">
        <f t="shared" si="2"/>
        <v/>
      </c>
      <c r="Q11" s="33" t="str">
        <f>IF(AND(D11="",K11="",J11=""),"",CONCATENATE(TEXT(VLOOKUP(D11,'validation data'!$H$2:$I$17,2,FALSE),"0000"),"-",IF(K11=99999,TEXT(J11,"00000"),TEXT(K11,"00000"))))</f>
        <v/>
      </c>
      <c r="R11" s="6" t="s">
        <v>164</v>
      </c>
      <c r="S11" s="6" t="s">
        <v>12</v>
      </c>
      <c r="T11" s="6" t="s">
        <v>13</v>
      </c>
      <c r="U11" s="6" t="str">
        <f t="shared" si="3"/>
        <v/>
      </c>
      <c r="V11" s="34" t="str">
        <f t="shared" ca="1" si="4"/>
        <v/>
      </c>
      <c r="W11" s="34" t="str">
        <f t="shared" ca="1" si="5"/>
        <v/>
      </c>
      <c r="X11" s="32">
        <f t="shared" si="0"/>
        <v>0</v>
      </c>
      <c r="Y11" s="32">
        <f t="shared" si="1"/>
        <v>0</v>
      </c>
      <c r="Z11" s="32" t="s">
        <v>9</v>
      </c>
      <c r="AA11" s="32" t="s">
        <v>162</v>
      </c>
      <c r="AB11" s="32" t="str">
        <f t="shared" si="6"/>
        <v/>
      </c>
      <c r="AC11" s="7"/>
    </row>
    <row r="12" spans="1:29" ht="20.25" customHeight="1" x14ac:dyDescent="0.25">
      <c r="G12" s="26" t="str">
        <f ca="1">IF(F12="","",IF(VLOOKUP(F12,'validation data'!$L$2:$M$13,2,FALSE)=1,IF(WEEKDAY(DATE(IF(MONTH(TODAY())&gt;=VLOOKUP(F12,'validation data'!$L$2:$M$13,2,FALSE),YEAR(TODAY())+1,YEAR(TODAY())),VLOOKUP(F12,'validation data'!$L$2:$M$13,2,FALSE),1),3)&gt;0,7-WEEKDAY(DATE(IF(MONTH(TODAY())&gt;=VLOOKUP(F12,'validation data'!$L$2:$M$13,2,FALSE),YEAR(TODAY())+1,YEAR(TODAY())),VLOOKUP(F12,'validation data'!$L$2:$M$13,2,FALSE),1),3),0)+DATE(IF(MONTH(TODAY())&gt;=VLOOKUP(F12,'validation data'!$L$2:$M$13,2,FALSE),YEAR(TODAY())+1,YEAR(TODAY())),VLOOKUP(F12,'validation data'!$L$2:$M$13,2,FALSE),1)+7,IF(VLOOKUP(F12,'validation data'!$L$2:$M$13,2,FALSE)=9,IF(WEEKDAY(DATE(IF(MONTH(TODAY())&gt;=VLOOKUP(F12,'validation data'!$L$2:$M$13,2,FALSE),YEAR(TODAY())+1,YEAR(TODAY())),VLOOKUP(F12,'validation data'!$L$2:$M$13,2,FALSE),1),3)&gt;0,7-WEEKDAY(DATE(IF(MONTH(TODAY())&gt;=VLOOKUP(F12,'validation data'!$L$2:$M$13,2,FALSE),YEAR(TODAY())+1,YEAR(TODAY())),VLOOKUP(F12,'validation data'!$L$2:$M$13,2,FALSE),1),3),0)+DATE(IF(MONTH(TODAY())&gt;=VLOOKUP(F12,'validation data'!$L$2:$M$13,2,FALSE),YEAR(TODAY())+1,YEAR(TODAY())),VLOOKUP(F12,'validation data'!$L$2:$M$13,2,FALSE),1)+1,IF(AND(OR(DAY(IF(WEEKDAY(DATE(IF(MONTH(TODAY())&gt;=VLOOKUP(F12,'validation data'!$L$2:$M$13,2,FALSE),YEAR(TODAY())+1,YEAR(TODAY())),VLOOKUP(F12,'validation data'!$L$2:$M$13,2,FALSE),1),3)&gt;0,7-WEEKDAY(DATE(IF(MONTH(TODAY())&gt;=VLOOKUP(F12,'validation data'!$L$2:$M$13,2,FALSE),YEAR(TODAY())+1,YEAR(TODAY())),VLOOKUP(F12,'validation data'!$L$2:$M$13,2,FALSE),1),3),0)+DATE(IF(MONTH(TODAY())&gt;=VLOOKUP(F12,'validation data'!$L$2:$M$13,2,FALSE),YEAR(TODAY())+1,YEAR(TODAY())),VLOOKUP(F12,'validation data'!$L$2:$M$13,2,FALSE),1))=4,(DAY(IF(WEEKDAY(DATE(IF(MONTH(TODAY())&gt;=VLOOKUP(F12,'validation data'!$L$2:$M$13,2,FALSE),YEAR(TODAY())+1,YEAR(TODAY())),VLOOKUP(F12,'validation data'!$L$2:$M$13,2,FALSE),1),3)&gt;0,7-WEEKDAY(DATE(IF(MONTH(TODAY())&gt;=VLOOKUP(F12,'validation data'!$L$2:$M$13,2,FALSE),YEAR(TODAY())+1,YEAR(TODAY())),VLOOKUP(F12,'validation data'!$L$2:$M$13,2,FALSE),1),3),0)+DATE(IF(MONTH(TODAY())&gt;=VLOOKUP(F12,'validation data'!$L$2:$M$13,2,FALSE),YEAR(TODAY())+1,YEAR(TODAY())),VLOOKUP(F12,'validation data'!$L$2:$M$13,2,FALSE),1))=5)),VLOOKUP(F12,'validation data'!$L$2:$M$13,2,FALSE)=7),IF(WEEKDAY(DATE(IF(MONTH(TODAY())&gt;=VLOOKUP(F12,'validation data'!$L$2:$M$13,2,FALSE),YEAR(TODAY())+1,YEAR(TODAY())),VLOOKUP(F12,'validation data'!$L$2:$M$13,2,FALSE),1),3)&gt;0,7-WEEKDAY(DATE(IF(MONTH(TODAY())&gt;=VLOOKUP(F12,'validation data'!$L$2:$M$13,2,FALSE),YEAR(TODAY())+1,YEAR(TODAY())),VLOOKUP(F12,'validation data'!$L$2:$M$13,2,FALSE),1),3),0)+DATE(IF(MONTH(TODAY())&gt;=VLOOKUP(F12,'validation data'!$L$2:$M$13,2,FALSE),YEAR(TODAY())+1,YEAR(TODAY())),VLOOKUP(F12,'validation data'!$L$2:$M$13,2,FALSE),1)+1,IF(WEEKDAY(DATE(IF(MONTH(TODAY())&gt;=VLOOKUP(F12,'validation data'!$L$2:$M$13,2,FALSE),YEAR(TODAY())+1,YEAR(TODAY())),VLOOKUP(F12,'validation data'!$L$2:$M$13,2,FALSE),1),3)&gt;0,7-WEEKDAY(DATE(IF(MONTH(TODAY())&gt;=VLOOKUP(F12,'validation data'!$L$2:$M$13,2,FALSE),YEAR(TODAY())+1,YEAR(TODAY())),VLOOKUP(F12,'validation data'!$L$2:$M$13,2,FALSE),1),3),0)+DATE(IF(MONTH(TODAY())&gt;=VLOOKUP(F12,'validation data'!$L$2:$M$13,2,FALSE),YEAR(TODAY())+1,YEAR(TODAY())),VLOOKUP(F12,'validation data'!$L$2:$M$13,2,FALSE),1)))))</f>
        <v/>
      </c>
      <c r="O12" s="27" t="s">
        <v>0</v>
      </c>
      <c r="P12" s="31" t="str">
        <f t="shared" si="2"/>
        <v/>
      </c>
      <c r="Q12" s="33" t="str">
        <f>IF(AND(D12="",K12="",J12=""),"",CONCATENATE(TEXT(VLOOKUP(D12,'validation data'!$H$2:$I$17,2,FALSE),"0000"),"-",IF(K12=99999,TEXT(J12,"00000"),TEXT(K12,"00000"))))</f>
        <v/>
      </c>
      <c r="R12" s="6" t="s">
        <v>164</v>
      </c>
      <c r="S12" s="6" t="s">
        <v>12</v>
      </c>
      <c r="T12" s="6" t="s">
        <v>13</v>
      </c>
      <c r="U12" s="6" t="str">
        <f t="shared" si="3"/>
        <v/>
      </c>
      <c r="V12" s="34" t="str">
        <f t="shared" ca="1" si="4"/>
        <v/>
      </c>
      <c r="W12" s="34" t="str">
        <f t="shared" ca="1" si="5"/>
        <v/>
      </c>
      <c r="X12" s="32">
        <f t="shared" si="0"/>
        <v>0</v>
      </c>
      <c r="Y12" s="32">
        <f t="shared" si="1"/>
        <v>0</v>
      </c>
      <c r="Z12" s="32" t="s">
        <v>9</v>
      </c>
      <c r="AA12" s="32" t="s">
        <v>162</v>
      </c>
      <c r="AB12" s="32" t="str">
        <f t="shared" si="6"/>
        <v/>
      </c>
      <c r="AC12" s="7"/>
    </row>
    <row r="13" spans="1:29" ht="20.25" customHeight="1" x14ac:dyDescent="0.25">
      <c r="G13" s="26" t="str">
        <f ca="1">IF(F13="","",IF(VLOOKUP(F13,'validation data'!$L$2:$M$13,2,FALSE)=1,IF(WEEKDAY(DATE(IF(MONTH(TODAY())&gt;=VLOOKUP(F13,'validation data'!$L$2:$M$13,2,FALSE),YEAR(TODAY())+1,YEAR(TODAY())),VLOOKUP(F13,'validation data'!$L$2:$M$13,2,FALSE),1),3)&gt;0,7-WEEKDAY(DATE(IF(MONTH(TODAY())&gt;=VLOOKUP(F13,'validation data'!$L$2:$M$13,2,FALSE),YEAR(TODAY())+1,YEAR(TODAY())),VLOOKUP(F13,'validation data'!$L$2:$M$13,2,FALSE),1),3),0)+DATE(IF(MONTH(TODAY())&gt;=VLOOKUP(F13,'validation data'!$L$2:$M$13,2,FALSE),YEAR(TODAY())+1,YEAR(TODAY())),VLOOKUP(F13,'validation data'!$L$2:$M$13,2,FALSE),1)+7,IF(VLOOKUP(F13,'validation data'!$L$2:$M$13,2,FALSE)=9,IF(WEEKDAY(DATE(IF(MONTH(TODAY())&gt;=VLOOKUP(F13,'validation data'!$L$2:$M$13,2,FALSE),YEAR(TODAY())+1,YEAR(TODAY())),VLOOKUP(F13,'validation data'!$L$2:$M$13,2,FALSE),1),3)&gt;0,7-WEEKDAY(DATE(IF(MONTH(TODAY())&gt;=VLOOKUP(F13,'validation data'!$L$2:$M$13,2,FALSE),YEAR(TODAY())+1,YEAR(TODAY())),VLOOKUP(F13,'validation data'!$L$2:$M$13,2,FALSE),1),3),0)+DATE(IF(MONTH(TODAY())&gt;=VLOOKUP(F13,'validation data'!$L$2:$M$13,2,FALSE),YEAR(TODAY())+1,YEAR(TODAY())),VLOOKUP(F13,'validation data'!$L$2:$M$13,2,FALSE),1)+1,IF(AND(OR(DAY(IF(WEEKDAY(DATE(IF(MONTH(TODAY())&gt;=VLOOKUP(F13,'validation data'!$L$2:$M$13,2,FALSE),YEAR(TODAY())+1,YEAR(TODAY())),VLOOKUP(F13,'validation data'!$L$2:$M$13,2,FALSE),1),3)&gt;0,7-WEEKDAY(DATE(IF(MONTH(TODAY())&gt;=VLOOKUP(F13,'validation data'!$L$2:$M$13,2,FALSE),YEAR(TODAY())+1,YEAR(TODAY())),VLOOKUP(F13,'validation data'!$L$2:$M$13,2,FALSE),1),3),0)+DATE(IF(MONTH(TODAY())&gt;=VLOOKUP(F13,'validation data'!$L$2:$M$13,2,FALSE),YEAR(TODAY())+1,YEAR(TODAY())),VLOOKUP(F13,'validation data'!$L$2:$M$13,2,FALSE),1))=4,(DAY(IF(WEEKDAY(DATE(IF(MONTH(TODAY())&gt;=VLOOKUP(F13,'validation data'!$L$2:$M$13,2,FALSE),YEAR(TODAY())+1,YEAR(TODAY())),VLOOKUP(F13,'validation data'!$L$2:$M$13,2,FALSE),1),3)&gt;0,7-WEEKDAY(DATE(IF(MONTH(TODAY())&gt;=VLOOKUP(F13,'validation data'!$L$2:$M$13,2,FALSE),YEAR(TODAY())+1,YEAR(TODAY())),VLOOKUP(F13,'validation data'!$L$2:$M$13,2,FALSE),1),3),0)+DATE(IF(MONTH(TODAY())&gt;=VLOOKUP(F13,'validation data'!$L$2:$M$13,2,FALSE),YEAR(TODAY())+1,YEAR(TODAY())),VLOOKUP(F13,'validation data'!$L$2:$M$13,2,FALSE),1))=5)),VLOOKUP(F13,'validation data'!$L$2:$M$13,2,FALSE)=7),IF(WEEKDAY(DATE(IF(MONTH(TODAY())&gt;=VLOOKUP(F13,'validation data'!$L$2:$M$13,2,FALSE),YEAR(TODAY())+1,YEAR(TODAY())),VLOOKUP(F13,'validation data'!$L$2:$M$13,2,FALSE),1),3)&gt;0,7-WEEKDAY(DATE(IF(MONTH(TODAY())&gt;=VLOOKUP(F13,'validation data'!$L$2:$M$13,2,FALSE),YEAR(TODAY())+1,YEAR(TODAY())),VLOOKUP(F13,'validation data'!$L$2:$M$13,2,FALSE),1),3),0)+DATE(IF(MONTH(TODAY())&gt;=VLOOKUP(F13,'validation data'!$L$2:$M$13,2,FALSE),YEAR(TODAY())+1,YEAR(TODAY())),VLOOKUP(F13,'validation data'!$L$2:$M$13,2,FALSE),1)+1,IF(WEEKDAY(DATE(IF(MONTH(TODAY())&gt;=VLOOKUP(F13,'validation data'!$L$2:$M$13,2,FALSE),YEAR(TODAY())+1,YEAR(TODAY())),VLOOKUP(F13,'validation data'!$L$2:$M$13,2,FALSE),1),3)&gt;0,7-WEEKDAY(DATE(IF(MONTH(TODAY())&gt;=VLOOKUP(F13,'validation data'!$L$2:$M$13,2,FALSE),YEAR(TODAY())+1,YEAR(TODAY())),VLOOKUP(F13,'validation data'!$L$2:$M$13,2,FALSE),1),3),0)+DATE(IF(MONTH(TODAY())&gt;=VLOOKUP(F13,'validation data'!$L$2:$M$13,2,FALSE),YEAR(TODAY())+1,YEAR(TODAY())),VLOOKUP(F13,'validation data'!$L$2:$M$13,2,FALSE),1)))))</f>
        <v/>
      </c>
      <c r="O13" s="27" t="s">
        <v>0</v>
      </c>
      <c r="P13" s="31" t="str">
        <f t="shared" si="2"/>
        <v/>
      </c>
      <c r="Q13" s="33" t="str">
        <f>IF(AND(D13="",K13="",J13=""),"",CONCATENATE(TEXT(VLOOKUP(D13,'validation data'!$H$2:$I$17,2,FALSE),"0000"),"-",IF(K13=99999,TEXT(J13,"00000"),TEXT(K13,"00000"))))</f>
        <v/>
      </c>
      <c r="R13" s="6" t="s">
        <v>164</v>
      </c>
      <c r="S13" s="6" t="s">
        <v>12</v>
      </c>
      <c r="T13" s="6" t="s">
        <v>13</v>
      </c>
      <c r="U13" s="6" t="str">
        <f t="shared" si="3"/>
        <v/>
      </c>
      <c r="V13" s="34" t="str">
        <f t="shared" ca="1" si="4"/>
        <v/>
      </c>
      <c r="W13" s="34" t="str">
        <f t="shared" ca="1" si="5"/>
        <v/>
      </c>
      <c r="X13" s="32">
        <f t="shared" si="0"/>
        <v>0</v>
      </c>
      <c r="Y13" s="32">
        <f t="shared" si="1"/>
        <v>0</v>
      </c>
      <c r="Z13" s="32" t="s">
        <v>9</v>
      </c>
      <c r="AA13" s="32" t="s">
        <v>162</v>
      </c>
      <c r="AB13" s="32" t="str">
        <f t="shared" si="6"/>
        <v/>
      </c>
      <c r="AC13" s="7"/>
    </row>
    <row r="14" spans="1:29" ht="20.25" customHeight="1" x14ac:dyDescent="0.25">
      <c r="G14" s="26" t="str">
        <f ca="1">IF(F14="","",IF(VLOOKUP(F14,'validation data'!$L$2:$M$13,2,FALSE)=1,IF(WEEKDAY(DATE(IF(MONTH(TODAY())&gt;=VLOOKUP(F14,'validation data'!$L$2:$M$13,2,FALSE),YEAR(TODAY())+1,YEAR(TODAY())),VLOOKUP(F14,'validation data'!$L$2:$M$13,2,FALSE),1),3)&gt;0,7-WEEKDAY(DATE(IF(MONTH(TODAY())&gt;=VLOOKUP(F14,'validation data'!$L$2:$M$13,2,FALSE),YEAR(TODAY())+1,YEAR(TODAY())),VLOOKUP(F14,'validation data'!$L$2:$M$13,2,FALSE),1),3),0)+DATE(IF(MONTH(TODAY())&gt;=VLOOKUP(F14,'validation data'!$L$2:$M$13,2,FALSE),YEAR(TODAY())+1,YEAR(TODAY())),VLOOKUP(F14,'validation data'!$L$2:$M$13,2,FALSE),1)+7,IF(VLOOKUP(F14,'validation data'!$L$2:$M$13,2,FALSE)=9,IF(WEEKDAY(DATE(IF(MONTH(TODAY())&gt;=VLOOKUP(F14,'validation data'!$L$2:$M$13,2,FALSE),YEAR(TODAY())+1,YEAR(TODAY())),VLOOKUP(F14,'validation data'!$L$2:$M$13,2,FALSE),1),3)&gt;0,7-WEEKDAY(DATE(IF(MONTH(TODAY())&gt;=VLOOKUP(F14,'validation data'!$L$2:$M$13,2,FALSE),YEAR(TODAY())+1,YEAR(TODAY())),VLOOKUP(F14,'validation data'!$L$2:$M$13,2,FALSE),1),3),0)+DATE(IF(MONTH(TODAY())&gt;=VLOOKUP(F14,'validation data'!$L$2:$M$13,2,FALSE),YEAR(TODAY())+1,YEAR(TODAY())),VLOOKUP(F14,'validation data'!$L$2:$M$13,2,FALSE),1)+1,IF(AND(OR(DAY(IF(WEEKDAY(DATE(IF(MONTH(TODAY())&gt;=VLOOKUP(F14,'validation data'!$L$2:$M$13,2,FALSE),YEAR(TODAY())+1,YEAR(TODAY())),VLOOKUP(F14,'validation data'!$L$2:$M$13,2,FALSE),1),3)&gt;0,7-WEEKDAY(DATE(IF(MONTH(TODAY())&gt;=VLOOKUP(F14,'validation data'!$L$2:$M$13,2,FALSE),YEAR(TODAY())+1,YEAR(TODAY())),VLOOKUP(F14,'validation data'!$L$2:$M$13,2,FALSE),1),3),0)+DATE(IF(MONTH(TODAY())&gt;=VLOOKUP(F14,'validation data'!$L$2:$M$13,2,FALSE),YEAR(TODAY())+1,YEAR(TODAY())),VLOOKUP(F14,'validation data'!$L$2:$M$13,2,FALSE),1))=4,(DAY(IF(WEEKDAY(DATE(IF(MONTH(TODAY())&gt;=VLOOKUP(F14,'validation data'!$L$2:$M$13,2,FALSE),YEAR(TODAY())+1,YEAR(TODAY())),VLOOKUP(F14,'validation data'!$L$2:$M$13,2,FALSE),1),3)&gt;0,7-WEEKDAY(DATE(IF(MONTH(TODAY())&gt;=VLOOKUP(F14,'validation data'!$L$2:$M$13,2,FALSE),YEAR(TODAY())+1,YEAR(TODAY())),VLOOKUP(F14,'validation data'!$L$2:$M$13,2,FALSE),1),3),0)+DATE(IF(MONTH(TODAY())&gt;=VLOOKUP(F14,'validation data'!$L$2:$M$13,2,FALSE),YEAR(TODAY())+1,YEAR(TODAY())),VLOOKUP(F14,'validation data'!$L$2:$M$13,2,FALSE),1))=5)),VLOOKUP(F14,'validation data'!$L$2:$M$13,2,FALSE)=7),IF(WEEKDAY(DATE(IF(MONTH(TODAY())&gt;=VLOOKUP(F14,'validation data'!$L$2:$M$13,2,FALSE),YEAR(TODAY())+1,YEAR(TODAY())),VLOOKUP(F14,'validation data'!$L$2:$M$13,2,FALSE),1),3)&gt;0,7-WEEKDAY(DATE(IF(MONTH(TODAY())&gt;=VLOOKUP(F14,'validation data'!$L$2:$M$13,2,FALSE),YEAR(TODAY())+1,YEAR(TODAY())),VLOOKUP(F14,'validation data'!$L$2:$M$13,2,FALSE),1),3),0)+DATE(IF(MONTH(TODAY())&gt;=VLOOKUP(F14,'validation data'!$L$2:$M$13,2,FALSE),YEAR(TODAY())+1,YEAR(TODAY())),VLOOKUP(F14,'validation data'!$L$2:$M$13,2,FALSE),1)+1,IF(WEEKDAY(DATE(IF(MONTH(TODAY())&gt;=VLOOKUP(F14,'validation data'!$L$2:$M$13,2,FALSE),YEAR(TODAY())+1,YEAR(TODAY())),VLOOKUP(F14,'validation data'!$L$2:$M$13,2,FALSE),1),3)&gt;0,7-WEEKDAY(DATE(IF(MONTH(TODAY())&gt;=VLOOKUP(F14,'validation data'!$L$2:$M$13,2,FALSE),YEAR(TODAY())+1,YEAR(TODAY())),VLOOKUP(F14,'validation data'!$L$2:$M$13,2,FALSE),1),3),0)+DATE(IF(MONTH(TODAY())&gt;=VLOOKUP(F14,'validation data'!$L$2:$M$13,2,FALSE),YEAR(TODAY())+1,YEAR(TODAY())),VLOOKUP(F14,'validation data'!$L$2:$M$13,2,FALSE),1)))))</f>
        <v/>
      </c>
      <c r="O14" s="27" t="s">
        <v>0</v>
      </c>
      <c r="P14" s="31" t="str">
        <f t="shared" si="2"/>
        <v/>
      </c>
      <c r="Q14" s="33" t="str">
        <f>IF(AND(D14="",K14="",J14=""),"",CONCATENATE(TEXT(VLOOKUP(D14,'validation data'!$H$2:$I$17,2,FALSE),"0000"),"-",IF(K14=99999,TEXT(J14,"00000"),TEXT(K14,"00000"))))</f>
        <v/>
      </c>
      <c r="R14" s="6" t="s">
        <v>164</v>
      </c>
      <c r="S14" s="6" t="s">
        <v>12</v>
      </c>
      <c r="T14" s="6" t="s">
        <v>13</v>
      </c>
      <c r="U14" s="6" t="str">
        <f t="shared" si="3"/>
        <v/>
      </c>
      <c r="V14" s="34" t="str">
        <f t="shared" ca="1" si="4"/>
        <v/>
      </c>
      <c r="W14" s="34" t="str">
        <f t="shared" ca="1" si="5"/>
        <v/>
      </c>
      <c r="X14" s="32">
        <f t="shared" si="0"/>
        <v>0</v>
      </c>
      <c r="Y14" s="32">
        <f t="shared" si="1"/>
        <v>0</v>
      </c>
      <c r="Z14" s="32" t="s">
        <v>9</v>
      </c>
      <c r="AA14" s="32" t="s">
        <v>162</v>
      </c>
      <c r="AB14" s="32" t="str">
        <f t="shared" si="6"/>
        <v/>
      </c>
      <c r="AC14" s="7"/>
    </row>
    <row r="15" spans="1:29" ht="20.25" customHeight="1" x14ac:dyDescent="0.25">
      <c r="G15" s="26" t="str">
        <f ca="1">IF(F15="","",IF(VLOOKUP(F15,'validation data'!$L$2:$M$13,2,FALSE)=1,IF(WEEKDAY(DATE(IF(MONTH(TODAY())&gt;=VLOOKUP(F15,'validation data'!$L$2:$M$13,2,FALSE),YEAR(TODAY())+1,YEAR(TODAY())),VLOOKUP(F15,'validation data'!$L$2:$M$13,2,FALSE),1),3)&gt;0,7-WEEKDAY(DATE(IF(MONTH(TODAY())&gt;=VLOOKUP(F15,'validation data'!$L$2:$M$13,2,FALSE),YEAR(TODAY())+1,YEAR(TODAY())),VLOOKUP(F15,'validation data'!$L$2:$M$13,2,FALSE),1),3),0)+DATE(IF(MONTH(TODAY())&gt;=VLOOKUP(F15,'validation data'!$L$2:$M$13,2,FALSE),YEAR(TODAY())+1,YEAR(TODAY())),VLOOKUP(F15,'validation data'!$L$2:$M$13,2,FALSE),1)+7,IF(VLOOKUP(F15,'validation data'!$L$2:$M$13,2,FALSE)=9,IF(WEEKDAY(DATE(IF(MONTH(TODAY())&gt;=VLOOKUP(F15,'validation data'!$L$2:$M$13,2,FALSE),YEAR(TODAY())+1,YEAR(TODAY())),VLOOKUP(F15,'validation data'!$L$2:$M$13,2,FALSE),1),3)&gt;0,7-WEEKDAY(DATE(IF(MONTH(TODAY())&gt;=VLOOKUP(F15,'validation data'!$L$2:$M$13,2,FALSE),YEAR(TODAY())+1,YEAR(TODAY())),VLOOKUP(F15,'validation data'!$L$2:$M$13,2,FALSE),1),3),0)+DATE(IF(MONTH(TODAY())&gt;=VLOOKUP(F15,'validation data'!$L$2:$M$13,2,FALSE),YEAR(TODAY())+1,YEAR(TODAY())),VLOOKUP(F15,'validation data'!$L$2:$M$13,2,FALSE),1)+1,IF(AND(OR(DAY(IF(WEEKDAY(DATE(IF(MONTH(TODAY())&gt;=VLOOKUP(F15,'validation data'!$L$2:$M$13,2,FALSE),YEAR(TODAY())+1,YEAR(TODAY())),VLOOKUP(F15,'validation data'!$L$2:$M$13,2,FALSE),1),3)&gt;0,7-WEEKDAY(DATE(IF(MONTH(TODAY())&gt;=VLOOKUP(F15,'validation data'!$L$2:$M$13,2,FALSE),YEAR(TODAY())+1,YEAR(TODAY())),VLOOKUP(F15,'validation data'!$L$2:$M$13,2,FALSE),1),3),0)+DATE(IF(MONTH(TODAY())&gt;=VLOOKUP(F15,'validation data'!$L$2:$M$13,2,FALSE),YEAR(TODAY())+1,YEAR(TODAY())),VLOOKUP(F15,'validation data'!$L$2:$M$13,2,FALSE),1))=4,(DAY(IF(WEEKDAY(DATE(IF(MONTH(TODAY())&gt;=VLOOKUP(F15,'validation data'!$L$2:$M$13,2,FALSE),YEAR(TODAY())+1,YEAR(TODAY())),VLOOKUP(F15,'validation data'!$L$2:$M$13,2,FALSE),1),3)&gt;0,7-WEEKDAY(DATE(IF(MONTH(TODAY())&gt;=VLOOKUP(F15,'validation data'!$L$2:$M$13,2,FALSE),YEAR(TODAY())+1,YEAR(TODAY())),VLOOKUP(F15,'validation data'!$L$2:$M$13,2,FALSE),1),3),0)+DATE(IF(MONTH(TODAY())&gt;=VLOOKUP(F15,'validation data'!$L$2:$M$13,2,FALSE),YEAR(TODAY())+1,YEAR(TODAY())),VLOOKUP(F15,'validation data'!$L$2:$M$13,2,FALSE),1))=5)),VLOOKUP(F15,'validation data'!$L$2:$M$13,2,FALSE)=7),IF(WEEKDAY(DATE(IF(MONTH(TODAY())&gt;=VLOOKUP(F15,'validation data'!$L$2:$M$13,2,FALSE),YEAR(TODAY())+1,YEAR(TODAY())),VLOOKUP(F15,'validation data'!$L$2:$M$13,2,FALSE),1),3)&gt;0,7-WEEKDAY(DATE(IF(MONTH(TODAY())&gt;=VLOOKUP(F15,'validation data'!$L$2:$M$13,2,FALSE),YEAR(TODAY())+1,YEAR(TODAY())),VLOOKUP(F15,'validation data'!$L$2:$M$13,2,FALSE),1),3),0)+DATE(IF(MONTH(TODAY())&gt;=VLOOKUP(F15,'validation data'!$L$2:$M$13,2,FALSE),YEAR(TODAY())+1,YEAR(TODAY())),VLOOKUP(F15,'validation data'!$L$2:$M$13,2,FALSE),1)+1,IF(WEEKDAY(DATE(IF(MONTH(TODAY())&gt;=VLOOKUP(F15,'validation data'!$L$2:$M$13,2,FALSE),YEAR(TODAY())+1,YEAR(TODAY())),VLOOKUP(F15,'validation data'!$L$2:$M$13,2,FALSE),1),3)&gt;0,7-WEEKDAY(DATE(IF(MONTH(TODAY())&gt;=VLOOKUP(F15,'validation data'!$L$2:$M$13,2,FALSE),YEAR(TODAY())+1,YEAR(TODAY())),VLOOKUP(F15,'validation data'!$L$2:$M$13,2,FALSE),1),3),0)+DATE(IF(MONTH(TODAY())&gt;=VLOOKUP(F15,'validation data'!$L$2:$M$13,2,FALSE),YEAR(TODAY())+1,YEAR(TODAY())),VLOOKUP(F15,'validation data'!$L$2:$M$13,2,FALSE),1)))))</f>
        <v/>
      </c>
      <c r="O15" s="27" t="s">
        <v>0</v>
      </c>
      <c r="P15" s="31" t="str">
        <f t="shared" si="2"/>
        <v/>
      </c>
      <c r="Q15" s="33" t="str">
        <f>IF(AND(D15="",K15="",J15=""),"",CONCATENATE(TEXT(VLOOKUP(D15,'validation data'!$H$2:$I$17,2,FALSE),"0000"),"-",IF(K15=99999,TEXT(J15,"00000"),TEXT(K15,"00000"))))</f>
        <v/>
      </c>
      <c r="R15" s="6" t="s">
        <v>164</v>
      </c>
      <c r="S15" s="6" t="s">
        <v>12</v>
      </c>
      <c r="T15" s="6" t="s">
        <v>13</v>
      </c>
      <c r="U15" s="6" t="str">
        <f t="shared" si="3"/>
        <v/>
      </c>
      <c r="V15" s="34" t="str">
        <f t="shared" ca="1" si="4"/>
        <v/>
      </c>
      <c r="W15" s="34" t="str">
        <f t="shared" ca="1" si="5"/>
        <v/>
      </c>
      <c r="X15" s="32">
        <f t="shared" si="0"/>
        <v>0</v>
      </c>
      <c r="Y15" s="32">
        <f t="shared" si="1"/>
        <v>0</v>
      </c>
      <c r="Z15" s="32" t="s">
        <v>9</v>
      </c>
      <c r="AA15" s="32" t="s">
        <v>162</v>
      </c>
      <c r="AB15" s="32" t="str">
        <f t="shared" si="6"/>
        <v/>
      </c>
      <c r="AC15" s="7"/>
    </row>
    <row r="16" spans="1:29" ht="20.25" customHeight="1" x14ac:dyDescent="0.25">
      <c r="G16" s="26" t="str">
        <f ca="1">IF(F16="","",IF(VLOOKUP(F16,'validation data'!$L$2:$M$13,2,FALSE)=1,IF(WEEKDAY(DATE(IF(MONTH(TODAY())&gt;=VLOOKUP(F16,'validation data'!$L$2:$M$13,2,FALSE),YEAR(TODAY())+1,YEAR(TODAY())),VLOOKUP(F16,'validation data'!$L$2:$M$13,2,FALSE),1),3)&gt;0,7-WEEKDAY(DATE(IF(MONTH(TODAY())&gt;=VLOOKUP(F16,'validation data'!$L$2:$M$13,2,FALSE),YEAR(TODAY())+1,YEAR(TODAY())),VLOOKUP(F16,'validation data'!$L$2:$M$13,2,FALSE),1),3),0)+DATE(IF(MONTH(TODAY())&gt;=VLOOKUP(F16,'validation data'!$L$2:$M$13,2,FALSE),YEAR(TODAY())+1,YEAR(TODAY())),VLOOKUP(F16,'validation data'!$L$2:$M$13,2,FALSE),1)+7,IF(VLOOKUP(F16,'validation data'!$L$2:$M$13,2,FALSE)=9,IF(WEEKDAY(DATE(IF(MONTH(TODAY())&gt;=VLOOKUP(F16,'validation data'!$L$2:$M$13,2,FALSE),YEAR(TODAY())+1,YEAR(TODAY())),VLOOKUP(F16,'validation data'!$L$2:$M$13,2,FALSE),1),3)&gt;0,7-WEEKDAY(DATE(IF(MONTH(TODAY())&gt;=VLOOKUP(F16,'validation data'!$L$2:$M$13,2,FALSE),YEAR(TODAY())+1,YEAR(TODAY())),VLOOKUP(F16,'validation data'!$L$2:$M$13,2,FALSE),1),3),0)+DATE(IF(MONTH(TODAY())&gt;=VLOOKUP(F16,'validation data'!$L$2:$M$13,2,FALSE),YEAR(TODAY())+1,YEAR(TODAY())),VLOOKUP(F16,'validation data'!$L$2:$M$13,2,FALSE),1)+1,IF(AND(OR(DAY(IF(WEEKDAY(DATE(IF(MONTH(TODAY())&gt;=VLOOKUP(F16,'validation data'!$L$2:$M$13,2,FALSE),YEAR(TODAY())+1,YEAR(TODAY())),VLOOKUP(F16,'validation data'!$L$2:$M$13,2,FALSE),1),3)&gt;0,7-WEEKDAY(DATE(IF(MONTH(TODAY())&gt;=VLOOKUP(F16,'validation data'!$L$2:$M$13,2,FALSE),YEAR(TODAY())+1,YEAR(TODAY())),VLOOKUP(F16,'validation data'!$L$2:$M$13,2,FALSE),1),3),0)+DATE(IF(MONTH(TODAY())&gt;=VLOOKUP(F16,'validation data'!$L$2:$M$13,2,FALSE),YEAR(TODAY())+1,YEAR(TODAY())),VLOOKUP(F16,'validation data'!$L$2:$M$13,2,FALSE),1))=4,(DAY(IF(WEEKDAY(DATE(IF(MONTH(TODAY())&gt;=VLOOKUP(F16,'validation data'!$L$2:$M$13,2,FALSE),YEAR(TODAY())+1,YEAR(TODAY())),VLOOKUP(F16,'validation data'!$L$2:$M$13,2,FALSE),1),3)&gt;0,7-WEEKDAY(DATE(IF(MONTH(TODAY())&gt;=VLOOKUP(F16,'validation data'!$L$2:$M$13,2,FALSE),YEAR(TODAY())+1,YEAR(TODAY())),VLOOKUP(F16,'validation data'!$L$2:$M$13,2,FALSE),1),3),0)+DATE(IF(MONTH(TODAY())&gt;=VLOOKUP(F16,'validation data'!$L$2:$M$13,2,FALSE),YEAR(TODAY())+1,YEAR(TODAY())),VLOOKUP(F16,'validation data'!$L$2:$M$13,2,FALSE),1))=5)),VLOOKUP(F16,'validation data'!$L$2:$M$13,2,FALSE)=7),IF(WEEKDAY(DATE(IF(MONTH(TODAY())&gt;=VLOOKUP(F16,'validation data'!$L$2:$M$13,2,FALSE),YEAR(TODAY())+1,YEAR(TODAY())),VLOOKUP(F16,'validation data'!$L$2:$M$13,2,FALSE),1),3)&gt;0,7-WEEKDAY(DATE(IF(MONTH(TODAY())&gt;=VLOOKUP(F16,'validation data'!$L$2:$M$13,2,FALSE),YEAR(TODAY())+1,YEAR(TODAY())),VLOOKUP(F16,'validation data'!$L$2:$M$13,2,FALSE),1),3),0)+DATE(IF(MONTH(TODAY())&gt;=VLOOKUP(F16,'validation data'!$L$2:$M$13,2,FALSE),YEAR(TODAY())+1,YEAR(TODAY())),VLOOKUP(F16,'validation data'!$L$2:$M$13,2,FALSE),1)+1,IF(WEEKDAY(DATE(IF(MONTH(TODAY())&gt;=VLOOKUP(F16,'validation data'!$L$2:$M$13,2,FALSE),YEAR(TODAY())+1,YEAR(TODAY())),VLOOKUP(F16,'validation data'!$L$2:$M$13,2,FALSE),1),3)&gt;0,7-WEEKDAY(DATE(IF(MONTH(TODAY())&gt;=VLOOKUP(F16,'validation data'!$L$2:$M$13,2,FALSE),YEAR(TODAY())+1,YEAR(TODAY())),VLOOKUP(F16,'validation data'!$L$2:$M$13,2,FALSE),1),3),0)+DATE(IF(MONTH(TODAY())&gt;=VLOOKUP(F16,'validation data'!$L$2:$M$13,2,FALSE),YEAR(TODAY())+1,YEAR(TODAY())),VLOOKUP(F16,'validation data'!$L$2:$M$13,2,FALSE),1)))))</f>
        <v/>
      </c>
      <c r="O16" s="27" t="s">
        <v>0</v>
      </c>
      <c r="P16" s="31" t="str">
        <f t="shared" si="2"/>
        <v/>
      </c>
      <c r="Q16" s="33" t="str">
        <f>IF(AND(D16="",K16="",J16=""),"",CONCATENATE(TEXT(VLOOKUP(D16,'validation data'!$H$2:$I$17,2,FALSE),"0000"),"-",IF(K16=99999,TEXT(J16,"00000"),TEXT(K16,"00000"))))</f>
        <v/>
      </c>
      <c r="R16" s="6" t="s">
        <v>164</v>
      </c>
      <c r="S16" s="6" t="s">
        <v>12</v>
      </c>
      <c r="T16" s="6" t="s">
        <v>13</v>
      </c>
      <c r="U16" s="6" t="str">
        <f t="shared" si="3"/>
        <v/>
      </c>
      <c r="V16" s="34" t="str">
        <f t="shared" ca="1" si="4"/>
        <v/>
      </c>
      <c r="W16" s="34" t="str">
        <f t="shared" ca="1" si="5"/>
        <v/>
      </c>
      <c r="X16" s="32">
        <f t="shared" si="0"/>
        <v>0</v>
      </c>
      <c r="Y16" s="32">
        <f t="shared" si="1"/>
        <v>0</v>
      </c>
      <c r="Z16" s="32" t="s">
        <v>9</v>
      </c>
      <c r="AA16" s="32" t="s">
        <v>162</v>
      </c>
      <c r="AB16" s="32" t="str">
        <f t="shared" si="6"/>
        <v/>
      </c>
      <c r="AC16" s="7"/>
    </row>
    <row r="17" spans="7:29" ht="20.25" customHeight="1" x14ac:dyDescent="0.25">
      <c r="G17" s="26" t="str">
        <f ca="1">IF(F17="","",IF(VLOOKUP(F17,'validation data'!$L$2:$M$13,2,FALSE)=1,IF(WEEKDAY(DATE(IF(MONTH(TODAY())&gt;=VLOOKUP(F17,'validation data'!$L$2:$M$13,2,FALSE),YEAR(TODAY())+1,YEAR(TODAY())),VLOOKUP(F17,'validation data'!$L$2:$M$13,2,FALSE),1),3)&gt;0,7-WEEKDAY(DATE(IF(MONTH(TODAY())&gt;=VLOOKUP(F17,'validation data'!$L$2:$M$13,2,FALSE),YEAR(TODAY())+1,YEAR(TODAY())),VLOOKUP(F17,'validation data'!$L$2:$M$13,2,FALSE),1),3),0)+DATE(IF(MONTH(TODAY())&gt;=VLOOKUP(F17,'validation data'!$L$2:$M$13,2,FALSE),YEAR(TODAY())+1,YEAR(TODAY())),VLOOKUP(F17,'validation data'!$L$2:$M$13,2,FALSE),1)+7,IF(VLOOKUP(F17,'validation data'!$L$2:$M$13,2,FALSE)=9,IF(WEEKDAY(DATE(IF(MONTH(TODAY())&gt;=VLOOKUP(F17,'validation data'!$L$2:$M$13,2,FALSE),YEAR(TODAY())+1,YEAR(TODAY())),VLOOKUP(F17,'validation data'!$L$2:$M$13,2,FALSE),1),3)&gt;0,7-WEEKDAY(DATE(IF(MONTH(TODAY())&gt;=VLOOKUP(F17,'validation data'!$L$2:$M$13,2,FALSE),YEAR(TODAY())+1,YEAR(TODAY())),VLOOKUP(F17,'validation data'!$L$2:$M$13,2,FALSE),1),3),0)+DATE(IF(MONTH(TODAY())&gt;=VLOOKUP(F17,'validation data'!$L$2:$M$13,2,FALSE),YEAR(TODAY())+1,YEAR(TODAY())),VLOOKUP(F17,'validation data'!$L$2:$M$13,2,FALSE),1)+1,IF(AND(OR(DAY(IF(WEEKDAY(DATE(IF(MONTH(TODAY())&gt;=VLOOKUP(F17,'validation data'!$L$2:$M$13,2,FALSE),YEAR(TODAY())+1,YEAR(TODAY())),VLOOKUP(F17,'validation data'!$L$2:$M$13,2,FALSE),1),3)&gt;0,7-WEEKDAY(DATE(IF(MONTH(TODAY())&gt;=VLOOKUP(F17,'validation data'!$L$2:$M$13,2,FALSE),YEAR(TODAY())+1,YEAR(TODAY())),VLOOKUP(F17,'validation data'!$L$2:$M$13,2,FALSE),1),3),0)+DATE(IF(MONTH(TODAY())&gt;=VLOOKUP(F17,'validation data'!$L$2:$M$13,2,FALSE),YEAR(TODAY())+1,YEAR(TODAY())),VLOOKUP(F17,'validation data'!$L$2:$M$13,2,FALSE),1))=4,(DAY(IF(WEEKDAY(DATE(IF(MONTH(TODAY())&gt;=VLOOKUP(F17,'validation data'!$L$2:$M$13,2,FALSE),YEAR(TODAY())+1,YEAR(TODAY())),VLOOKUP(F17,'validation data'!$L$2:$M$13,2,FALSE),1),3)&gt;0,7-WEEKDAY(DATE(IF(MONTH(TODAY())&gt;=VLOOKUP(F17,'validation data'!$L$2:$M$13,2,FALSE),YEAR(TODAY())+1,YEAR(TODAY())),VLOOKUP(F17,'validation data'!$L$2:$M$13,2,FALSE),1),3),0)+DATE(IF(MONTH(TODAY())&gt;=VLOOKUP(F17,'validation data'!$L$2:$M$13,2,FALSE),YEAR(TODAY())+1,YEAR(TODAY())),VLOOKUP(F17,'validation data'!$L$2:$M$13,2,FALSE),1))=5)),VLOOKUP(F17,'validation data'!$L$2:$M$13,2,FALSE)=7),IF(WEEKDAY(DATE(IF(MONTH(TODAY())&gt;=VLOOKUP(F17,'validation data'!$L$2:$M$13,2,FALSE),YEAR(TODAY())+1,YEAR(TODAY())),VLOOKUP(F17,'validation data'!$L$2:$M$13,2,FALSE),1),3)&gt;0,7-WEEKDAY(DATE(IF(MONTH(TODAY())&gt;=VLOOKUP(F17,'validation data'!$L$2:$M$13,2,FALSE),YEAR(TODAY())+1,YEAR(TODAY())),VLOOKUP(F17,'validation data'!$L$2:$M$13,2,FALSE),1),3),0)+DATE(IF(MONTH(TODAY())&gt;=VLOOKUP(F17,'validation data'!$L$2:$M$13,2,FALSE),YEAR(TODAY())+1,YEAR(TODAY())),VLOOKUP(F17,'validation data'!$L$2:$M$13,2,FALSE),1)+1,IF(WEEKDAY(DATE(IF(MONTH(TODAY())&gt;=VLOOKUP(F17,'validation data'!$L$2:$M$13,2,FALSE),YEAR(TODAY())+1,YEAR(TODAY())),VLOOKUP(F17,'validation data'!$L$2:$M$13,2,FALSE),1),3)&gt;0,7-WEEKDAY(DATE(IF(MONTH(TODAY())&gt;=VLOOKUP(F17,'validation data'!$L$2:$M$13,2,FALSE),YEAR(TODAY())+1,YEAR(TODAY())),VLOOKUP(F17,'validation data'!$L$2:$M$13,2,FALSE),1),3),0)+DATE(IF(MONTH(TODAY())&gt;=VLOOKUP(F17,'validation data'!$L$2:$M$13,2,FALSE),YEAR(TODAY())+1,YEAR(TODAY())),VLOOKUP(F17,'validation data'!$L$2:$M$13,2,FALSE),1)))))</f>
        <v/>
      </c>
      <c r="O17" s="27" t="s">
        <v>0</v>
      </c>
      <c r="P17" s="31" t="str">
        <f t="shared" si="2"/>
        <v/>
      </c>
      <c r="Q17" s="33" t="str">
        <f>IF(AND(D17="",K17="",J17=""),"",CONCATENATE(TEXT(VLOOKUP(D17,'validation data'!$H$2:$I$17,2,FALSE),"0000"),"-",IF(K17=99999,TEXT(J17,"00000"),TEXT(K17,"00000"))))</f>
        <v/>
      </c>
      <c r="R17" s="6" t="s">
        <v>164</v>
      </c>
      <c r="S17" s="6" t="s">
        <v>12</v>
      </c>
      <c r="T17" s="6" t="s">
        <v>13</v>
      </c>
      <c r="U17" s="6" t="str">
        <f t="shared" si="3"/>
        <v/>
      </c>
      <c r="V17" s="34" t="str">
        <f t="shared" ca="1" si="4"/>
        <v/>
      </c>
      <c r="W17" s="34" t="str">
        <f t="shared" ca="1" si="5"/>
        <v/>
      </c>
      <c r="X17" s="32">
        <f t="shared" si="0"/>
        <v>0</v>
      </c>
      <c r="Y17" s="32">
        <f t="shared" si="1"/>
        <v>0</v>
      </c>
      <c r="Z17" s="32" t="s">
        <v>9</v>
      </c>
      <c r="AA17" s="32" t="s">
        <v>162</v>
      </c>
      <c r="AB17" s="32" t="str">
        <f t="shared" si="6"/>
        <v/>
      </c>
      <c r="AC17" s="7"/>
    </row>
    <row r="18" spans="7:29" ht="20.25" customHeight="1" x14ac:dyDescent="0.25">
      <c r="G18" s="26" t="str">
        <f ca="1">IF(F18="","",IF(VLOOKUP(F18,'validation data'!$L$2:$M$13,2,FALSE)=1,IF(WEEKDAY(DATE(IF(MONTH(TODAY())&gt;=VLOOKUP(F18,'validation data'!$L$2:$M$13,2,FALSE),YEAR(TODAY())+1,YEAR(TODAY())),VLOOKUP(F18,'validation data'!$L$2:$M$13,2,FALSE),1),3)&gt;0,7-WEEKDAY(DATE(IF(MONTH(TODAY())&gt;=VLOOKUP(F18,'validation data'!$L$2:$M$13,2,FALSE),YEAR(TODAY())+1,YEAR(TODAY())),VLOOKUP(F18,'validation data'!$L$2:$M$13,2,FALSE),1),3),0)+DATE(IF(MONTH(TODAY())&gt;=VLOOKUP(F18,'validation data'!$L$2:$M$13,2,FALSE),YEAR(TODAY())+1,YEAR(TODAY())),VLOOKUP(F18,'validation data'!$L$2:$M$13,2,FALSE),1)+7,IF(VLOOKUP(F18,'validation data'!$L$2:$M$13,2,FALSE)=9,IF(WEEKDAY(DATE(IF(MONTH(TODAY())&gt;=VLOOKUP(F18,'validation data'!$L$2:$M$13,2,FALSE),YEAR(TODAY())+1,YEAR(TODAY())),VLOOKUP(F18,'validation data'!$L$2:$M$13,2,FALSE),1),3)&gt;0,7-WEEKDAY(DATE(IF(MONTH(TODAY())&gt;=VLOOKUP(F18,'validation data'!$L$2:$M$13,2,FALSE),YEAR(TODAY())+1,YEAR(TODAY())),VLOOKUP(F18,'validation data'!$L$2:$M$13,2,FALSE),1),3),0)+DATE(IF(MONTH(TODAY())&gt;=VLOOKUP(F18,'validation data'!$L$2:$M$13,2,FALSE),YEAR(TODAY())+1,YEAR(TODAY())),VLOOKUP(F18,'validation data'!$L$2:$M$13,2,FALSE),1)+1,IF(AND(OR(DAY(IF(WEEKDAY(DATE(IF(MONTH(TODAY())&gt;=VLOOKUP(F18,'validation data'!$L$2:$M$13,2,FALSE),YEAR(TODAY())+1,YEAR(TODAY())),VLOOKUP(F18,'validation data'!$L$2:$M$13,2,FALSE),1),3)&gt;0,7-WEEKDAY(DATE(IF(MONTH(TODAY())&gt;=VLOOKUP(F18,'validation data'!$L$2:$M$13,2,FALSE),YEAR(TODAY())+1,YEAR(TODAY())),VLOOKUP(F18,'validation data'!$L$2:$M$13,2,FALSE),1),3),0)+DATE(IF(MONTH(TODAY())&gt;=VLOOKUP(F18,'validation data'!$L$2:$M$13,2,FALSE),YEAR(TODAY())+1,YEAR(TODAY())),VLOOKUP(F18,'validation data'!$L$2:$M$13,2,FALSE),1))=4,(DAY(IF(WEEKDAY(DATE(IF(MONTH(TODAY())&gt;=VLOOKUP(F18,'validation data'!$L$2:$M$13,2,FALSE),YEAR(TODAY())+1,YEAR(TODAY())),VLOOKUP(F18,'validation data'!$L$2:$M$13,2,FALSE),1),3)&gt;0,7-WEEKDAY(DATE(IF(MONTH(TODAY())&gt;=VLOOKUP(F18,'validation data'!$L$2:$M$13,2,FALSE),YEAR(TODAY())+1,YEAR(TODAY())),VLOOKUP(F18,'validation data'!$L$2:$M$13,2,FALSE),1),3),0)+DATE(IF(MONTH(TODAY())&gt;=VLOOKUP(F18,'validation data'!$L$2:$M$13,2,FALSE),YEAR(TODAY())+1,YEAR(TODAY())),VLOOKUP(F18,'validation data'!$L$2:$M$13,2,FALSE),1))=5)),VLOOKUP(F18,'validation data'!$L$2:$M$13,2,FALSE)=7),IF(WEEKDAY(DATE(IF(MONTH(TODAY())&gt;=VLOOKUP(F18,'validation data'!$L$2:$M$13,2,FALSE),YEAR(TODAY())+1,YEAR(TODAY())),VLOOKUP(F18,'validation data'!$L$2:$M$13,2,FALSE),1),3)&gt;0,7-WEEKDAY(DATE(IF(MONTH(TODAY())&gt;=VLOOKUP(F18,'validation data'!$L$2:$M$13,2,FALSE),YEAR(TODAY())+1,YEAR(TODAY())),VLOOKUP(F18,'validation data'!$L$2:$M$13,2,FALSE),1),3),0)+DATE(IF(MONTH(TODAY())&gt;=VLOOKUP(F18,'validation data'!$L$2:$M$13,2,FALSE),YEAR(TODAY())+1,YEAR(TODAY())),VLOOKUP(F18,'validation data'!$L$2:$M$13,2,FALSE),1)+1,IF(WEEKDAY(DATE(IF(MONTH(TODAY())&gt;=VLOOKUP(F18,'validation data'!$L$2:$M$13,2,FALSE),YEAR(TODAY())+1,YEAR(TODAY())),VLOOKUP(F18,'validation data'!$L$2:$M$13,2,FALSE),1),3)&gt;0,7-WEEKDAY(DATE(IF(MONTH(TODAY())&gt;=VLOOKUP(F18,'validation data'!$L$2:$M$13,2,FALSE),YEAR(TODAY())+1,YEAR(TODAY())),VLOOKUP(F18,'validation data'!$L$2:$M$13,2,FALSE),1),3),0)+DATE(IF(MONTH(TODAY())&gt;=VLOOKUP(F18,'validation data'!$L$2:$M$13,2,FALSE),YEAR(TODAY())+1,YEAR(TODAY())),VLOOKUP(F18,'validation data'!$L$2:$M$13,2,FALSE),1)))))</f>
        <v/>
      </c>
      <c r="O18" s="27" t="s">
        <v>0</v>
      </c>
      <c r="P18" s="31" t="str">
        <f t="shared" si="2"/>
        <v/>
      </c>
      <c r="Q18" s="33" t="str">
        <f>IF(AND(D18="",K18="",J18=""),"",CONCATENATE(TEXT(VLOOKUP(D18,'validation data'!$H$2:$I$17,2,FALSE),"0000"),"-",IF(K18=99999,TEXT(J18,"00000"),TEXT(K18,"00000"))))</f>
        <v/>
      </c>
      <c r="R18" s="6" t="s">
        <v>164</v>
      </c>
      <c r="S18" s="6" t="s">
        <v>12</v>
      </c>
      <c r="T18" s="6" t="s">
        <v>13</v>
      </c>
      <c r="U18" s="6" t="str">
        <f t="shared" si="3"/>
        <v/>
      </c>
      <c r="V18" s="34" t="str">
        <f t="shared" ca="1" si="4"/>
        <v/>
      </c>
      <c r="W18" s="34" t="str">
        <f t="shared" ca="1" si="5"/>
        <v/>
      </c>
      <c r="X18" s="32">
        <f t="shared" si="0"/>
        <v>0</v>
      </c>
      <c r="Y18" s="32">
        <f t="shared" si="1"/>
        <v>0</v>
      </c>
      <c r="Z18" s="32" t="s">
        <v>9</v>
      </c>
      <c r="AA18" s="32" t="s">
        <v>162</v>
      </c>
      <c r="AB18" s="32" t="str">
        <f t="shared" si="6"/>
        <v/>
      </c>
      <c r="AC18" s="7"/>
    </row>
    <row r="19" spans="7:29" ht="20.25" customHeight="1" x14ac:dyDescent="0.25">
      <c r="G19" s="26" t="str">
        <f ca="1">IF(F19="","",IF(VLOOKUP(F19,'validation data'!$L$2:$M$13,2,FALSE)=1,IF(WEEKDAY(DATE(IF(MONTH(TODAY())&gt;=VLOOKUP(F19,'validation data'!$L$2:$M$13,2,FALSE),YEAR(TODAY())+1,YEAR(TODAY())),VLOOKUP(F19,'validation data'!$L$2:$M$13,2,FALSE),1),3)&gt;0,7-WEEKDAY(DATE(IF(MONTH(TODAY())&gt;=VLOOKUP(F19,'validation data'!$L$2:$M$13,2,FALSE),YEAR(TODAY())+1,YEAR(TODAY())),VLOOKUP(F19,'validation data'!$L$2:$M$13,2,FALSE),1),3),0)+DATE(IF(MONTH(TODAY())&gt;=VLOOKUP(F19,'validation data'!$L$2:$M$13,2,FALSE),YEAR(TODAY())+1,YEAR(TODAY())),VLOOKUP(F19,'validation data'!$L$2:$M$13,2,FALSE),1)+7,IF(VLOOKUP(F19,'validation data'!$L$2:$M$13,2,FALSE)=9,IF(WEEKDAY(DATE(IF(MONTH(TODAY())&gt;=VLOOKUP(F19,'validation data'!$L$2:$M$13,2,FALSE),YEAR(TODAY())+1,YEAR(TODAY())),VLOOKUP(F19,'validation data'!$L$2:$M$13,2,FALSE),1),3)&gt;0,7-WEEKDAY(DATE(IF(MONTH(TODAY())&gt;=VLOOKUP(F19,'validation data'!$L$2:$M$13,2,FALSE),YEAR(TODAY())+1,YEAR(TODAY())),VLOOKUP(F19,'validation data'!$L$2:$M$13,2,FALSE),1),3),0)+DATE(IF(MONTH(TODAY())&gt;=VLOOKUP(F19,'validation data'!$L$2:$M$13,2,FALSE),YEAR(TODAY())+1,YEAR(TODAY())),VLOOKUP(F19,'validation data'!$L$2:$M$13,2,FALSE),1)+1,IF(AND(OR(DAY(IF(WEEKDAY(DATE(IF(MONTH(TODAY())&gt;=VLOOKUP(F19,'validation data'!$L$2:$M$13,2,FALSE),YEAR(TODAY())+1,YEAR(TODAY())),VLOOKUP(F19,'validation data'!$L$2:$M$13,2,FALSE),1),3)&gt;0,7-WEEKDAY(DATE(IF(MONTH(TODAY())&gt;=VLOOKUP(F19,'validation data'!$L$2:$M$13,2,FALSE),YEAR(TODAY())+1,YEAR(TODAY())),VLOOKUP(F19,'validation data'!$L$2:$M$13,2,FALSE),1),3),0)+DATE(IF(MONTH(TODAY())&gt;=VLOOKUP(F19,'validation data'!$L$2:$M$13,2,FALSE),YEAR(TODAY())+1,YEAR(TODAY())),VLOOKUP(F19,'validation data'!$L$2:$M$13,2,FALSE),1))=4,(DAY(IF(WEEKDAY(DATE(IF(MONTH(TODAY())&gt;=VLOOKUP(F19,'validation data'!$L$2:$M$13,2,FALSE),YEAR(TODAY())+1,YEAR(TODAY())),VLOOKUP(F19,'validation data'!$L$2:$M$13,2,FALSE),1),3)&gt;0,7-WEEKDAY(DATE(IF(MONTH(TODAY())&gt;=VLOOKUP(F19,'validation data'!$L$2:$M$13,2,FALSE),YEAR(TODAY())+1,YEAR(TODAY())),VLOOKUP(F19,'validation data'!$L$2:$M$13,2,FALSE),1),3),0)+DATE(IF(MONTH(TODAY())&gt;=VLOOKUP(F19,'validation data'!$L$2:$M$13,2,FALSE),YEAR(TODAY())+1,YEAR(TODAY())),VLOOKUP(F19,'validation data'!$L$2:$M$13,2,FALSE),1))=5)),VLOOKUP(F19,'validation data'!$L$2:$M$13,2,FALSE)=7),IF(WEEKDAY(DATE(IF(MONTH(TODAY())&gt;=VLOOKUP(F19,'validation data'!$L$2:$M$13,2,FALSE),YEAR(TODAY())+1,YEAR(TODAY())),VLOOKUP(F19,'validation data'!$L$2:$M$13,2,FALSE),1),3)&gt;0,7-WEEKDAY(DATE(IF(MONTH(TODAY())&gt;=VLOOKUP(F19,'validation data'!$L$2:$M$13,2,FALSE),YEAR(TODAY())+1,YEAR(TODAY())),VLOOKUP(F19,'validation data'!$L$2:$M$13,2,FALSE),1),3),0)+DATE(IF(MONTH(TODAY())&gt;=VLOOKUP(F19,'validation data'!$L$2:$M$13,2,FALSE),YEAR(TODAY())+1,YEAR(TODAY())),VLOOKUP(F19,'validation data'!$L$2:$M$13,2,FALSE),1)+1,IF(WEEKDAY(DATE(IF(MONTH(TODAY())&gt;=VLOOKUP(F19,'validation data'!$L$2:$M$13,2,FALSE),YEAR(TODAY())+1,YEAR(TODAY())),VLOOKUP(F19,'validation data'!$L$2:$M$13,2,FALSE),1),3)&gt;0,7-WEEKDAY(DATE(IF(MONTH(TODAY())&gt;=VLOOKUP(F19,'validation data'!$L$2:$M$13,2,FALSE),YEAR(TODAY())+1,YEAR(TODAY())),VLOOKUP(F19,'validation data'!$L$2:$M$13,2,FALSE),1),3),0)+DATE(IF(MONTH(TODAY())&gt;=VLOOKUP(F19,'validation data'!$L$2:$M$13,2,FALSE),YEAR(TODAY())+1,YEAR(TODAY())),VLOOKUP(F19,'validation data'!$L$2:$M$13,2,FALSE),1)))))</f>
        <v/>
      </c>
      <c r="O19" s="27" t="s">
        <v>0</v>
      </c>
      <c r="P19" s="31" t="str">
        <f t="shared" si="2"/>
        <v/>
      </c>
      <c r="Q19" s="33" t="str">
        <f>IF(AND(D19="",K19="",J19=""),"",CONCATENATE(TEXT(VLOOKUP(D19,'validation data'!$H$2:$I$17,2,FALSE),"0000"),"-",IF(K19=99999,TEXT(J19,"00000"),TEXT(K19,"00000"))))</f>
        <v/>
      </c>
      <c r="R19" s="6" t="s">
        <v>164</v>
      </c>
      <c r="S19" s="6" t="s">
        <v>12</v>
      </c>
      <c r="T19" s="6" t="s">
        <v>13</v>
      </c>
      <c r="U19" s="6" t="str">
        <f t="shared" si="3"/>
        <v/>
      </c>
      <c r="V19" s="34" t="str">
        <f t="shared" ca="1" si="4"/>
        <v/>
      </c>
      <c r="W19" s="34" t="str">
        <f t="shared" ca="1" si="5"/>
        <v/>
      </c>
      <c r="X19" s="32">
        <f t="shared" si="0"/>
        <v>0</v>
      </c>
      <c r="Y19" s="32">
        <f t="shared" si="1"/>
        <v>0</v>
      </c>
      <c r="Z19" s="32" t="s">
        <v>9</v>
      </c>
      <c r="AA19" s="32" t="s">
        <v>162</v>
      </c>
      <c r="AB19" s="32" t="str">
        <f t="shared" si="6"/>
        <v/>
      </c>
      <c r="AC19" s="7"/>
    </row>
    <row r="20" spans="7:29" ht="20.25" customHeight="1" x14ac:dyDescent="0.25">
      <c r="G20" s="26" t="str">
        <f ca="1">IF(F20="","",IF(VLOOKUP(F20,'validation data'!$L$2:$M$13,2,FALSE)=1,IF(WEEKDAY(DATE(IF(MONTH(TODAY())&gt;=VLOOKUP(F20,'validation data'!$L$2:$M$13,2,FALSE),YEAR(TODAY())+1,YEAR(TODAY())),VLOOKUP(F20,'validation data'!$L$2:$M$13,2,FALSE),1),3)&gt;0,7-WEEKDAY(DATE(IF(MONTH(TODAY())&gt;=VLOOKUP(F20,'validation data'!$L$2:$M$13,2,FALSE),YEAR(TODAY())+1,YEAR(TODAY())),VLOOKUP(F20,'validation data'!$L$2:$M$13,2,FALSE),1),3),0)+DATE(IF(MONTH(TODAY())&gt;=VLOOKUP(F20,'validation data'!$L$2:$M$13,2,FALSE),YEAR(TODAY())+1,YEAR(TODAY())),VLOOKUP(F20,'validation data'!$L$2:$M$13,2,FALSE),1)+7,IF(VLOOKUP(F20,'validation data'!$L$2:$M$13,2,FALSE)=9,IF(WEEKDAY(DATE(IF(MONTH(TODAY())&gt;=VLOOKUP(F20,'validation data'!$L$2:$M$13,2,FALSE),YEAR(TODAY())+1,YEAR(TODAY())),VLOOKUP(F20,'validation data'!$L$2:$M$13,2,FALSE),1),3)&gt;0,7-WEEKDAY(DATE(IF(MONTH(TODAY())&gt;=VLOOKUP(F20,'validation data'!$L$2:$M$13,2,FALSE),YEAR(TODAY())+1,YEAR(TODAY())),VLOOKUP(F20,'validation data'!$L$2:$M$13,2,FALSE),1),3),0)+DATE(IF(MONTH(TODAY())&gt;=VLOOKUP(F20,'validation data'!$L$2:$M$13,2,FALSE),YEAR(TODAY())+1,YEAR(TODAY())),VLOOKUP(F20,'validation data'!$L$2:$M$13,2,FALSE),1)+1,IF(AND(OR(DAY(IF(WEEKDAY(DATE(IF(MONTH(TODAY())&gt;=VLOOKUP(F20,'validation data'!$L$2:$M$13,2,FALSE),YEAR(TODAY())+1,YEAR(TODAY())),VLOOKUP(F20,'validation data'!$L$2:$M$13,2,FALSE),1),3)&gt;0,7-WEEKDAY(DATE(IF(MONTH(TODAY())&gt;=VLOOKUP(F20,'validation data'!$L$2:$M$13,2,FALSE),YEAR(TODAY())+1,YEAR(TODAY())),VLOOKUP(F20,'validation data'!$L$2:$M$13,2,FALSE),1),3),0)+DATE(IF(MONTH(TODAY())&gt;=VLOOKUP(F20,'validation data'!$L$2:$M$13,2,FALSE),YEAR(TODAY())+1,YEAR(TODAY())),VLOOKUP(F20,'validation data'!$L$2:$M$13,2,FALSE),1))=4,(DAY(IF(WEEKDAY(DATE(IF(MONTH(TODAY())&gt;=VLOOKUP(F20,'validation data'!$L$2:$M$13,2,FALSE),YEAR(TODAY())+1,YEAR(TODAY())),VLOOKUP(F20,'validation data'!$L$2:$M$13,2,FALSE),1),3)&gt;0,7-WEEKDAY(DATE(IF(MONTH(TODAY())&gt;=VLOOKUP(F20,'validation data'!$L$2:$M$13,2,FALSE),YEAR(TODAY())+1,YEAR(TODAY())),VLOOKUP(F20,'validation data'!$L$2:$M$13,2,FALSE),1),3),0)+DATE(IF(MONTH(TODAY())&gt;=VLOOKUP(F20,'validation data'!$L$2:$M$13,2,FALSE),YEAR(TODAY())+1,YEAR(TODAY())),VLOOKUP(F20,'validation data'!$L$2:$M$13,2,FALSE),1))=5)),VLOOKUP(F20,'validation data'!$L$2:$M$13,2,FALSE)=7),IF(WEEKDAY(DATE(IF(MONTH(TODAY())&gt;=VLOOKUP(F20,'validation data'!$L$2:$M$13,2,FALSE),YEAR(TODAY())+1,YEAR(TODAY())),VLOOKUP(F20,'validation data'!$L$2:$M$13,2,FALSE),1),3)&gt;0,7-WEEKDAY(DATE(IF(MONTH(TODAY())&gt;=VLOOKUP(F20,'validation data'!$L$2:$M$13,2,FALSE),YEAR(TODAY())+1,YEAR(TODAY())),VLOOKUP(F20,'validation data'!$L$2:$M$13,2,FALSE),1),3),0)+DATE(IF(MONTH(TODAY())&gt;=VLOOKUP(F20,'validation data'!$L$2:$M$13,2,FALSE),YEAR(TODAY())+1,YEAR(TODAY())),VLOOKUP(F20,'validation data'!$L$2:$M$13,2,FALSE),1)+1,IF(WEEKDAY(DATE(IF(MONTH(TODAY())&gt;=VLOOKUP(F20,'validation data'!$L$2:$M$13,2,FALSE),YEAR(TODAY())+1,YEAR(TODAY())),VLOOKUP(F20,'validation data'!$L$2:$M$13,2,FALSE),1),3)&gt;0,7-WEEKDAY(DATE(IF(MONTH(TODAY())&gt;=VLOOKUP(F20,'validation data'!$L$2:$M$13,2,FALSE),YEAR(TODAY())+1,YEAR(TODAY())),VLOOKUP(F20,'validation data'!$L$2:$M$13,2,FALSE),1),3),0)+DATE(IF(MONTH(TODAY())&gt;=VLOOKUP(F20,'validation data'!$L$2:$M$13,2,FALSE),YEAR(TODAY())+1,YEAR(TODAY())),VLOOKUP(F20,'validation data'!$L$2:$M$13,2,FALSE),1)))))</f>
        <v/>
      </c>
      <c r="O20" s="27" t="s">
        <v>0</v>
      </c>
      <c r="P20" s="31" t="str">
        <f t="shared" si="2"/>
        <v/>
      </c>
      <c r="Q20" s="33" t="str">
        <f>IF(AND(D20="",K20="",J20=""),"",CONCATENATE(TEXT(VLOOKUP(D20,'validation data'!$H$2:$I$17,2,FALSE),"0000"),"-",IF(K20=99999,TEXT(J20,"00000"),TEXT(K20,"00000"))))</f>
        <v/>
      </c>
      <c r="R20" s="6" t="s">
        <v>164</v>
      </c>
      <c r="S20" s="6" t="s">
        <v>12</v>
      </c>
      <c r="T20" s="6" t="s">
        <v>13</v>
      </c>
      <c r="U20" s="6" t="str">
        <f t="shared" si="3"/>
        <v/>
      </c>
      <c r="V20" s="34" t="str">
        <f t="shared" ca="1" si="4"/>
        <v/>
      </c>
      <c r="W20" s="34" t="str">
        <f t="shared" ca="1" si="5"/>
        <v/>
      </c>
      <c r="X20" s="32">
        <f t="shared" si="0"/>
        <v>0</v>
      </c>
      <c r="Y20" s="32">
        <f t="shared" si="1"/>
        <v>0</v>
      </c>
      <c r="Z20" s="32" t="s">
        <v>9</v>
      </c>
      <c r="AA20" s="32" t="s">
        <v>162</v>
      </c>
      <c r="AB20" s="32" t="str">
        <f t="shared" si="6"/>
        <v/>
      </c>
      <c r="AC20" s="7"/>
    </row>
    <row r="21" spans="7:29" ht="20.25" customHeight="1" x14ac:dyDescent="0.25">
      <c r="G21" s="26" t="str">
        <f ca="1">IF(F21="","",IF(VLOOKUP(F21,'validation data'!$L$2:$M$13,2,FALSE)=1,IF(WEEKDAY(DATE(IF(MONTH(TODAY())&gt;=VLOOKUP(F21,'validation data'!$L$2:$M$13,2,FALSE),YEAR(TODAY())+1,YEAR(TODAY())),VLOOKUP(F21,'validation data'!$L$2:$M$13,2,FALSE),1),3)&gt;0,7-WEEKDAY(DATE(IF(MONTH(TODAY())&gt;=VLOOKUP(F21,'validation data'!$L$2:$M$13,2,FALSE),YEAR(TODAY())+1,YEAR(TODAY())),VLOOKUP(F21,'validation data'!$L$2:$M$13,2,FALSE),1),3),0)+DATE(IF(MONTH(TODAY())&gt;=VLOOKUP(F21,'validation data'!$L$2:$M$13,2,FALSE),YEAR(TODAY())+1,YEAR(TODAY())),VLOOKUP(F21,'validation data'!$L$2:$M$13,2,FALSE),1)+7,IF(VLOOKUP(F21,'validation data'!$L$2:$M$13,2,FALSE)=9,IF(WEEKDAY(DATE(IF(MONTH(TODAY())&gt;=VLOOKUP(F21,'validation data'!$L$2:$M$13,2,FALSE),YEAR(TODAY())+1,YEAR(TODAY())),VLOOKUP(F21,'validation data'!$L$2:$M$13,2,FALSE),1),3)&gt;0,7-WEEKDAY(DATE(IF(MONTH(TODAY())&gt;=VLOOKUP(F21,'validation data'!$L$2:$M$13,2,FALSE),YEAR(TODAY())+1,YEAR(TODAY())),VLOOKUP(F21,'validation data'!$L$2:$M$13,2,FALSE),1),3),0)+DATE(IF(MONTH(TODAY())&gt;=VLOOKUP(F21,'validation data'!$L$2:$M$13,2,FALSE),YEAR(TODAY())+1,YEAR(TODAY())),VLOOKUP(F21,'validation data'!$L$2:$M$13,2,FALSE),1)+1,IF(AND(OR(DAY(IF(WEEKDAY(DATE(IF(MONTH(TODAY())&gt;=VLOOKUP(F21,'validation data'!$L$2:$M$13,2,FALSE),YEAR(TODAY())+1,YEAR(TODAY())),VLOOKUP(F21,'validation data'!$L$2:$M$13,2,FALSE),1),3)&gt;0,7-WEEKDAY(DATE(IF(MONTH(TODAY())&gt;=VLOOKUP(F21,'validation data'!$L$2:$M$13,2,FALSE),YEAR(TODAY())+1,YEAR(TODAY())),VLOOKUP(F21,'validation data'!$L$2:$M$13,2,FALSE),1),3),0)+DATE(IF(MONTH(TODAY())&gt;=VLOOKUP(F21,'validation data'!$L$2:$M$13,2,FALSE),YEAR(TODAY())+1,YEAR(TODAY())),VLOOKUP(F21,'validation data'!$L$2:$M$13,2,FALSE),1))=4,(DAY(IF(WEEKDAY(DATE(IF(MONTH(TODAY())&gt;=VLOOKUP(F21,'validation data'!$L$2:$M$13,2,FALSE),YEAR(TODAY())+1,YEAR(TODAY())),VLOOKUP(F21,'validation data'!$L$2:$M$13,2,FALSE),1),3)&gt;0,7-WEEKDAY(DATE(IF(MONTH(TODAY())&gt;=VLOOKUP(F21,'validation data'!$L$2:$M$13,2,FALSE),YEAR(TODAY())+1,YEAR(TODAY())),VLOOKUP(F21,'validation data'!$L$2:$M$13,2,FALSE),1),3),0)+DATE(IF(MONTH(TODAY())&gt;=VLOOKUP(F21,'validation data'!$L$2:$M$13,2,FALSE),YEAR(TODAY())+1,YEAR(TODAY())),VLOOKUP(F21,'validation data'!$L$2:$M$13,2,FALSE),1))=5)),VLOOKUP(F21,'validation data'!$L$2:$M$13,2,FALSE)=7),IF(WEEKDAY(DATE(IF(MONTH(TODAY())&gt;=VLOOKUP(F21,'validation data'!$L$2:$M$13,2,FALSE),YEAR(TODAY())+1,YEAR(TODAY())),VLOOKUP(F21,'validation data'!$L$2:$M$13,2,FALSE),1),3)&gt;0,7-WEEKDAY(DATE(IF(MONTH(TODAY())&gt;=VLOOKUP(F21,'validation data'!$L$2:$M$13,2,FALSE),YEAR(TODAY())+1,YEAR(TODAY())),VLOOKUP(F21,'validation data'!$L$2:$M$13,2,FALSE),1),3),0)+DATE(IF(MONTH(TODAY())&gt;=VLOOKUP(F21,'validation data'!$L$2:$M$13,2,FALSE),YEAR(TODAY())+1,YEAR(TODAY())),VLOOKUP(F21,'validation data'!$L$2:$M$13,2,FALSE),1)+1,IF(WEEKDAY(DATE(IF(MONTH(TODAY())&gt;=VLOOKUP(F21,'validation data'!$L$2:$M$13,2,FALSE),YEAR(TODAY())+1,YEAR(TODAY())),VLOOKUP(F21,'validation data'!$L$2:$M$13,2,FALSE),1),3)&gt;0,7-WEEKDAY(DATE(IF(MONTH(TODAY())&gt;=VLOOKUP(F21,'validation data'!$L$2:$M$13,2,FALSE),YEAR(TODAY())+1,YEAR(TODAY())),VLOOKUP(F21,'validation data'!$L$2:$M$13,2,FALSE),1),3),0)+DATE(IF(MONTH(TODAY())&gt;=VLOOKUP(F21,'validation data'!$L$2:$M$13,2,FALSE),YEAR(TODAY())+1,YEAR(TODAY())),VLOOKUP(F21,'validation data'!$L$2:$M$13,2,FALSE),1)))))</f>
        <v/>
      </c>
      <c r="O21" s="27" t="s">
        <v>0</v>
      </c>
      <c r="P21" s="31" t="str">
        <f t="shared" si="2"/>
        <v/>
      </c>
      <c r="Q21" s="33" t="str">
        <f>IF(AND(D21="",K21="",J21=""),"",CONCATENATE(TEXT(VLOOKUP(D21,'validation data'!$H$2:$I$17,2,FALSE),"0000"),"-",IF(K21=99999,TEXT(J21,"00000"),TEXT(K21,"00000"))))</f>
        <v/>
      </c>
      <c r="R21" s="6" t="s">
        <v>164</v>
      </c>
      <c r="S21" s="6" t="s">
        <v>12</v>
      </c>
      <c r="T21" s="6" t="s">
        <v>13</v>
      </c>
      <c r="U21" s="6" t="str">
        <f t="shared" si="3"/>
        <v/>
      </c>
      <c r="V21" s="34" t="str">
        <f t="shared" ca="1" si="4"/>
        <v/>
      </c>
      <c r="W21" s="34" t="str">
        <f t="shared" ca="1" si="5"/>
        <v/>
      </c>
      <c r="X21" s="32">
        <f t="shared" si="0"/>
        <v>0</v>
      </c>
      <c r="Y21" s="32">
        <f t="shared" si="1"/>
        <v>0</v>
      </c>
      <c r="Z21" s="32" t="s">
        <v>9</v>
      </c>
      <c r="AA21" s="32" t="s">
        <v>162</v>
      </c>
      <c r="AB21" s="32" t="str">
        <f t="shared" si="6"/>
        <v/>
      </c>
      <c r="AC21" s="7"/>
    </row>
    <row r="22" spans="7:29" ht="20.25" customHeight="1" x14ac:dyDescent="0.25">
      <c r="G22" s="26" t="str">
        <f ca="1">IF(F22="","",IF(VLOOKUP(F22,'validation data'!$L$2:$M$13,2,FALSE)=1,IF(WEEKDAY(DATE(IF(MONTH(TODAY())&gt;=VLOOKUP(F22,'validation data'!$L$2:$M$13,2,FALSE),YEAR(TODAY())+1,YEAR(TODAY())),VLOOKUP(F22,'validation data'!$L$2:$M$13,2,FALSE),1),3)&gt;0,7-WEEKDAY(DATE(IF(MONTH(TODAY())&gt;=VLOOKUP(F22,'validation data'!$L$2:$M$13,2,FALSE),YEAR(TODAY())+1,YEAR(TODAY())),VLOOKUP(F22,'validation data'!$L$2:$M$13,2,FALSE),1),3),0)+DATE(IF(MONTH(TODAY())&gt;=VLOOKUP(F22,'validation data'!$L$2:$M$13,2,FALSE),YEAR(TODAY())+1,YEAR(TODAY())),VLOOKUP(F22,'validation data'!$L$2:$M$13,2,FALSE),1)+7,IF(VLOOKUP(F22,'validation data'!$L$2:$M$13,2,FALSE)=9,IF(WEEKDAY(DATE(IF(MONTH(TODAY())&gt;=VLOOKUP(F22,'validation data'!$L$2:$M$13,2,FALSE),YEAR(TODAY())+1,YEAR(TODAY())),VLOOKUP(F22,'validation data'!$L$2:$M$13,2,FALSE),1),3)&gt;0,7-WEEKDAY(DATE(IF(MONTH(TODAY())&gt;=VLOOKUP(F22,'validation data'!$L$2:$M$13,2,FALSE),YEAR(TODAY())+1,YEAR(TODAY())),VLOOKUP(F22,'validation data'!$L$2:$M$13,2,FALSE),1),3),0)+DATE(IF(MONTH(TODAY())&gt;=VLOOKUP(F22,'validation data'!$L$2:$M$13,2,FALSE),YEAR(TODAY())+1,YEAR(TODAY())),VLOOKUP(F22,'validation data'!$L$2:$M$13,2,FALSE),1)+1,IF(AND(OR(DAY(IF(WEEKDAY(DATE(IF(MONTH(TODAY())&gt;=VLOOKUP(F22,'validation data'!$L$2:$M$13,2,FALSE),YEAR(TODAY())+1,YEAR(TODAY())),VLOOKUP(F22,'validation data'!$L$2:$M$13,2,FALSE),1),3)&gt;0,7-WEEKDAY(DATE(IF(MONTH(TODAY())&gt;=VLOOKUP(F22,'validation data'!$L$2:$M$13,2,FALSE),YEAR(TODAY())+1,YEAR(TODAY())),VLOOKUP(F22,'validation data'!$L$2:$M$13,2,FALSE),1),3),0)+DATE(IF(MONTH(TODAY())&gt;=VLOOKUP(F22,'validation data'!$L$2:$M$13,2,FALSE),YEAR(TODAY())+1,YEAR(TODAY())),VLOOKUP(F22,'validation data'!$L$2:$M$13,2,FALSE),1))=4,(DAY(IF(WEEKDAY(DATE(IF(MONTH(TODAY())&gt;=VLOOKUP(F22,'validation data'!$L$2:$M$13,2,FALSE),YEAR(TODAY())+1,YEAR(TODAY())),VLOOKUP(F22,'validation data'!$L$2:$M$13,2,FALSE),1),3)&gt;0,7-WEEKDAY(DATE(IF(MONTH(TODAY())&gt;=VLOOKUP(F22,'validation data'!$L$2:$M$13,2,FALSE),YEAR(TODAY())+1,YEAR(TODAY())),VLOOKUP(F22,'validation data'!$L$2:$M$13,2,FALSE),1),3),0)+DATE(IF(MONTH(TODAY())&gt;=VLOOKUP(F22,'validation data'!$L$2:$M$13,2,FALSE),YEAR(TODAY())+1,YEAR(TODAY())),VLOOKUP(F22,'validation data'!$L$2:$M$13,2,FALSE),1))=5)),VLOOKUP(F22,'validation data'!$L$2:$M$13,2,FALSE)=7),IF(WEEKDAY(DATE(IF(MONTH(TODAY())&gt;=VLOOKUP(F22,'validation data'!$L$2:$M$13,2,FALSE),YEAR(TODAY())+1,YEAR(TODAY())),VLOOKUP(F22,'validation data'!$L$2:$M$13,2,FALSE),1),3)&gt;0,7-WEEKDAY(DATE(IF(MONTH(TODAY())&gt;=VLOOKUP(F22,'validation data'!$L$2:$M$13,2,FALSE),YEAR(TODAY())+1,YEAR(TODAY())),VLOOKUP(F22,'validation data'!$L$2:$M$13,2,FALSE),1),3),0)+DATE(IF(MONTH(TODAY())&gt;=VLOOKUP(F22,'validation data'!$L$2:$M$13,2,FALSE),YEAR(TODAY())+1,YEAR(TODAY())),VLOOKUP(F22,'validation data'!$L$2:$M$13,2,FALSE),1)+1,IF(WEEKDAY(DATE(IF(MONTH(TODAY())&gt;=VLOOKUP(F22,'validation data'!$L$2:$M$13,2,FALSE),YEAR(TODAY())+1,YEAR(TODAY())),VLOOKUP(F22,'validation data'!$L$2:$M$13,2,FALSE),1),3)&gt;0,7-WEEKDAY(DATE(IF(MONTH(TODAY())&gt;=VLOOKUP(F22,'validation data'!$L$2:$M$13,2,FALSE),YEAR(TODAY())+1,YEAR(TODAY())),VLOOKUP(F22,'validation data'!$L$2:$M$13,2,FALSE),1),3),0)+DATE(IF(MONTH(TODAY())&gt;=VLOOKUP(F22,'validation data'!$L$2:$M$13,2,FALSE),YEAR(TODAY())+1,YEAR(TODAY())),VLOOKUP(F22,'validation data'!$L$2:$M$13,2,FALSE),1)))))</f>
        <v/>
      </c>
      <c r="O22" s="27" t="s">
        <v>0</v>
      </c>
      <c r="P22" s="31" t="str">
        <f t="shared" si="2"/>
        <v/>
      </c>
      <c r="Q22" s="33" t="str">
        <f>IF(AND(D22="",K22="",J22=""),"",CONCATENATE(TEXT(VLOOKUP(D22,'validation data'!$H$2:$I$17,2,FALSE),"0000"),"-",IF(K22=99999,TEXT(J22,"00000"),TEXT(K22,"00000"))))</f>
        <v/>
      </c>
      <c r="R22" s="6" t="s">
        <v>164</v>
      </c>
      <c r="S22" s="6" t="s">
        <v>12</v>
      </c>
      <c r="T22" s="6" t="s">
        <v>13</v>
      </c>
      <c r="U22" s="6" t="str">
        <f t="shared" si="3"/>
        <v/>
      </c>
      <c r="V22" s="34" t="str">
        <f t="shared" ca="1" si="4"/>
        <v/>
      </c>
      <c r="W22" s="34" t="str">
        <f t="shared" ca="1" si="5"/>
        <v/>
      </c>
      <c r="X22" s="32">
        <f t="shared" si="0"/>
        <v>0</v>
      </c>
      <c r="Y22" s="32">
        <f t="shared" si="1"/>
        <v>0</v>
      </c>
      <c r="Z22" s="32" t="s">
        <v>9</v>
      </c>
      <c r="AA22" s="32" t="s">
        <v>162</v>
      </c>
      <c r="AB22" s="32" t="str">
        <f t="shared" si="6"/>
        <v/>
      </c>
      <c r="AC22" s="7"/>
    </row>
    <row r="23" spans="7:29" ht="20.25" customHeight="1" x14ac:dyDescent="0.25">
      <c r="G23" s="26" t="str">
        <f ca="1">IF(F23="","",IF(VLOOKUP(F23,'validation data'!$L$2:$M$13,2,FALSE)=1,IF(WEEKDAY(DATE(IF(MONTH(TODAY())&gt;=VLOOKUP(F23,'validation data'!$L$2:$M$13,2,FALSE),YEAR(TODAY())+1,YEAR(TODAY())),VLOOKUP(F23,'validation data'!$L$2:$M$13,2,FALSE),1),3)&gt;0,7-WEEKDAY(DATE(IF(MONTH(TODAY())&gt;=VLOOKUP(F23,'validation data'!$L$2:$M$13,2,FALSE),YEAR(TODAY())+1,YEAR(TODAY())),VLOOKUP(F23,'validation data'!$L$2:$M$13,2,FALSE),1),3),0)+DATE(IF(MONTH(TODAY())&gt;=VLOOKUP(F23,'validation data'!$L$2:$M$13,2,FALSE),YEAR(TODAY())+1,YEAR(TODAY())),VLOOKUP(F23,'validation data'!$L$2:$M$13,2,FALSE),1)+7,IF(VLOOKUP(F23,'validation data'!$L$2:$M$13,2,FALSE)=9,IF(WEEKDAY(DATE(IF(MONTH(TODAY())&gt;=VLOOKUP(F23,'validation data'!$L$2:$M$13,2,FALSE),YEAR(TODAY())+1,YEAR(TODAY())),VLOOKUP(F23,'validation data'!$L$2:$M$13,2,FALSE),1),3)&gt;0,7-WEEKDAY(DATE(IF(MONTH(TODAY())&gt;=VLOOKUP(F23,'validation data'!$L$2:$M$13,2,FALSE),YEAR(TODAY())+1,YEAR(TODAY())),VLOOKUP(F23,'validation data'!$L$2:$M$13,2,FALSE),1),3),0)+DATE(IF(MONTH(TODAY())&gt;=VLOOKUP(F23,'validation data'!$L$2:$M$13,2,FALSE),YEAR(TODAY())+1,YEAR(TODAY())),VLOOKUP(F23,'validation data'!$L$2:$M$13,2,FALSE),1)+1,IF(AND(OR(DAY(IF(WEEKDAY(DATE(IF(MONTH(TODAY())&gt;=VLOOKUP(F23,'validation data'!$L$2:$M$13,2,FALSE),YEAR(TODAY())+1,YEAR(TODAY())),VLOOKUP(F23,'validation data'!$L$2:$M$13,2,FALSE),1),3)&gt;0,7-WEEKDAY(DATE(IF(MONTH(TODAY())&gt;=VLOOKUP(F23,'validation data'!$L$2:$M$13,2,FALSE),YEAR(TODAY())+1,YEAR(TODAY())),VLOOKUP(F23,'validation data'!$L$2:$M$13,2,FALSE),1),3),0)+DATE(IF(MONTH(TODAY())&gt;=VLOOKUP(F23,'validation data'!$L$2:$M$13,2,FALSE),YEAR(TODAY())+1,YEAR(TODAY())),VLOOKUP(F23,'validation data'!$L$2:$M$13,2,FALSE),1))=4,(DAY(IF(WEEKDAY(DATE(IF(MONTH(TODAY())&gt;=VLOOKUP(F23,'validation data'!$L$2:$M$13,2,FALSE),YEAR(TODAY())+1,YEAR(TODAY())),VLOOKUP(F23,'validation data'!$L$2:$M$13,2,FALSE),1),3)&gt;0,7-WEEKDAY(DATE(IF(MONTH(TODAY())&gt;=VLOOKUP(F23,'validation data'!$L$2:$M$13,2,FALSE),YEAR(TODAY())+1,YEAR(TODAY())),VLOOKUP(F23,'validation data'!$L$2:$M$13,2,FALSE),1),3),0)+DATE(IF(MONTH(TODAY())&gt;=VLOOKUP(F23,'validation data'!$L$2:$M$13,2,FALSE),YEAR(TODAY())+1,YEAR(TODAY())),VLOOKUP(F23,'validation data'!$L$2:$M$13,2,FALSE),1))=5)),VLOOKUP(F23,'validation data'!$L$2:$M$13,2,FALSE)=7),IF(WEEKDAY(DATE(IF(MONTH(TODAY())&gt;=VLOOKUP(F23,'validation data'!$L$2:$M$13,2,FALSE),YEAR(TODAY())+1,YEAR(TODAY())),VLOOKUP(F23,'validation data'!$L$2:$M$13,2,FALSE),1),3)&gt;0,7-WEEKDAY(DATE(IF(MONTH(TODAY())&gt;=VLOOKUP(F23,'validation data'!$L$2:$M$13,2,FALSE),YEAR(TODAY())+1,YEAR(TODAY())),VLOOKUP(F23,'validation data'!$L$2:$M$13,2,FALSE),1),3),0)+DATE(IF(MONTH(TODAY())&gt;=VLOOKUP(F23,'validation data'!$L$2:$M$13,2,FALSE),YEAR(TODAY())+1,YEAR(TODAY())),VLOOKUP(F23,'validation data'!$L$2:$M$13,2,FALSE),1)+1,IF(WEEKDAY(DATE(IF(MONTH(TODAY())&gt;=VLOOKUP(F23,'validation data'!$L$2:$M$13,2,FALSE),YEAR(TODAY())+1,YEAR(TODAY())),VLOOKUP(F23,'validation data'!$L$2:$M$13,2,FALSE),1),3)&gt;0,7-WEEKDAY(DATE(IF(MONTH(TODAY())&gt;=VLOOKUP(F23,'validation data'!$L$2:$M$13,2,FALSE),YEAR(TODAY())+1,YEAR(TODAY())),VLOOKUP(F23,'validation data'!$L$2:$M$13,2,FALSE),1),3),0)+DATE(IF(MONTH(TODAY())&gt;=VLOOKUP(F23,'validation data'!$L$2:$M$13,2,FALSE),YEAR(TODAY())+1,YEAR(TODAY())),VLOOKUP(F23,'validation data'!$L$2:$M$13,2,FALSE),1)))))</f>
        <v/>
      </c>
      <c r="O23" s="27" t="s">
        <v>0</v>
      </c>
      <c r="P23" s="31" t="str">
        <f t="shared" si="2"/>
        <v/>
      </c>
      <c r="Q23" s="33" t="str">
        <f>IF(AND(D23="",K23="",J23=""),"",CONCATENATE(TEXT(VLOOKUP(D23,'validation data'!$H$2:$I$17,2,FALSE),"0000"),"-",IF(K23=99999,TEXT(J23,"00000"),TEXT(K23,"00000"))))</f>
        <v/>
      </c>
      <c r="R23" s="6" t="s">
        <v>164</v>
      </c>
      <c r="S23" s="6" t="s">
        <v>12</v>
      </c>
      <c r="T23" s="6" t="s">
        <v>13</v>
      </c>
      <c r="U23" s="6" t="str">
        <f t="shared" si="3"/>
        <v/>
      </c>
      <c r="V23" s="34" t="str">
        <f t="shared" ca="1" si="4"/>
        <v/>
      </c>
      <c r="W23" s="34" t="str">
        <f t="shared" ca="1" si="5"/>
        <v/>
      </c>
      <c r="X23" s="32">
        <f t="shared" si="0"/>
        <v>0</v>
      </c>
      <c r="Y23" s="32">
        <f t="shared" si="1"/>
        <v>0</v>
      </c>
      <c r="Z23" s="32" t="s">
        <v>9</v>
      </c>
      <c r="AA23" s="32" t="s">
        <v>162</v>
      </c>
      <c r="AB23" s="32" t="str">
        <f t="shared" si="6"/>
        <v/>
      </c>
      <c r="AC23" s="7"/>
    </row>
    <row r="24" spans="7:29" ht="20.25" customHeight="1" x14ac:dyDescent="0.25">
      <c r="G24" s="26" t="str">
        <f ca="1">IF(F24="","",IF(VLOOKUP(F24,'validation data'!$L$2:$M$13,2,FALSE)=1,IF(WEEKDAY(DATE(IF(MONTH(TODAY())&gt;=VLOOKUP(F24,'validation data'!$L$2:$M$13,2,FALSE),YEAR(TODAY())+1,YEAR(TODAY())),VLOOKUP(F24,'validation data'!$L$2:$M$13,2,FALSE),1),3)&gt;0,7-WEEKDAY(DATE(IF(MONTH(TODAY())&gt;=VLOOKUP(F24,'validation data'!$L$2:$M$13,2,FALSE),YEAR(TODAY())+1,YEAR(TODAY())),VLOOKUP(F24,'validation data'!$L$2:$M$13,2,FALSE),1),3),0)+DATE(IF(MONTH(TODAY())&gt;=VLOOKUP(F24,'validation data'!$L$2:$M$13,2,FALSE),YEAR(TODAY())+1,YEAR(TODAY())),VLOOKUP(F24,'validation data'!$L$2:$M$13,2,FALSE),1)+7,IF(VLOOKUP(F24,'validation data'!$L$2:$M$13,2,FALSE)=9,IF(WEEKDAY(DATE(IF(MONTH(TODAY())&gt;=VLOOKUP(F24,'validation data'!$L$2:$M$13,2,FALSE),YEAR(TODAY())+1,YEAR(TODAY())),VLOOKUP(F24,'validation data'!$L$2:$M$13,2,FALSE),1),3)&gt;0,7-WEEKDAY(DATE(IF(MONTH(TODAY())&gt;=VLOOKUP(F24,'validation data'!$L$2:$M$13,2,FALSE),YEAR(TODAY())+1,YEAR(TODAY())),VLOOKUP(F24,'validation data'!$L$2:$M$13,2,FALSE),1),3),0)+DATE(IF(MONTH(TODAY())&gt;=VLOOKUP(F24,'validation data'!$L$2:$M$13,2,FALSE),YEAR(TODAY())+1,YEAR(TODAY())),VLOOKUP(F24,'validation data'!$L$2:$M$13,2,FALSE),1)+1,IF(AND(OR(DAY(IF(WEEKDAY(DATE(IF(MONTH(TODAY())&gt;=VLOOKUP(F24,'validation data'!$L$2:$M$13,2,FALSE),YEAR(TODAY())+1,YEAR(TODAY())),VLOOKUP(F24,'validation data'!$L$2:$M$13,2,FALSE),1),3)&gt;0,7-WEEKDAY(DATE(IF(MONTH(TODAY())&gt;=VLOOKUP(F24,'validation data'!$L$2:$M$13,2,FALSE),YEAR(TODAY())+1,YEAR(TODAY())),VLOOKUP(F24,'validation data'!$L$2:$M$13,2,FALSE),1),3),0)+DATE(IF(MONTH(TODAY())&gt;=VLOOKUP(F24,'validation data'!$L$2:$M$13,2,FALSE),YEAR(TODAY())+1,YEAR(TODAY())),VLOOKUP(F24,'validation data'!$L$2:$M$13,2,FALSE),1))=4,(DAY(IF(WEEKDAY(DATE(IF(MONTH(TODAY())&gt;=VLOOKUP(F24,'validation data'!$L$2:$M$13,2,FALSE),YEAR(TODAY())+1,YEAR(TODAY())),VLOOKUP(F24,'validation data'!$L$2:$M$13,2,FALSE),1),3)&gt;0,7-WEEKDAY(DATE(IF(MONTH(TODAY())&gt;=VLOOKUP(F24,'validation data'!$L$2:$M$13,2,FALSE),YEAR(TODAY())+1,YEAR(TODAY())),VLOOKUP(F24,'validation data'!$L$2:$M$13,2,FALSE),1),3),0)+DATE(IF(MONTH(TODAY())&gt;=VLOOKUP(F24,'validation data'!$L$2:$M$13,2,FALSE),YEAR(TODAY())+1,YEAR(TODAY())),VLOOKUP(F24,'validation data'!$L$2:$M$13,2,FALSE),1))=5)),VLOOKUP(F24,'validation data'!$L$2:$M$13,2,FALSE)=7),IF(WEEKDAY(DATE(IF(MONTH(TODAY())&gt;=VLOOKUP(F24,'validation data'!$L$2:$M$13,2,FALSE),YEAR(TODAY())+1,YEAR(TODAY())),VLOOKUP(F24,'validation data'!$L$2:$M$13,2,FALSE),1),3)&gt;0,7-WEEKDAY(DATE(IF(MONTH(TODAY())&gt;=VLOOKUP(F24,'validation data'!$L$2:$M$13,2,FALSE),YEAR(TODAY())+1,YEAR(TODAY())),VLOOKUP(F24,'validation data'!$L$2:$M$13,2,FALSE),1),3),0)+DATE(IF(MONTH(TODAY())&gt;=VLOOKUP(F24,'validation data'!$L$2:$M$13,2,FALSE),YEAR(TODAY())+1,YEAR(TODAY())),VLOOKUP(F24,'validation data'!$L$2:$M$13,2,FALSE),1)+1,IF(WEEKDAY(DATE(IF(MONTH(TODAY())&gt;=VLOOKUP(F24,'validation data'!$L$2:$M$13,2,FALSE),YEAR(TODAY())+1,YEAR(TODAY())),VLOOKUP(F24,'validation data'!$L$2:$M$13,2,FALSE),1),3)&gt;0,7-WEEKDAY(DATE(IF(MONTH(TODAY())&gt;=VLOOKUP(F24,'validation data'!$L$2:$M$13,2,FALSE),YEAR(TODAY())+1,YEAR(TODAY())),VLOOKUP(F24,'validation data'!$L$2:$M$13,2,FALSE),1),3),0)+DATE(IF(MONTH(TODAY())&gt;=VLOOKUP(F24,'validation data'!$L$2:$M$13,2,FALSE),YEAR(TODAY())+1,YEAR(TODAY())),VLOOKUP(F24,'validation data'!$L$2:$M$13,2,FALSE),1)))))</f>
        <v/>
      </c>
      <c r="O24" s="27" t="s">
        <v>0</v>
      </c>
      <c r="P24" s="31" t="str">
        <f t="shared" si="2"/>
        <v/>
      </c>
      <c r="Q24" s="33" t="str">
        <f>IF(AND(D24="",K24="",J24=""),"",CONCATENATE(TEXT(VLOOKUP(D24,'validation data'!$H$2:$I$17,2,FALSE),"0000"),"-",IF(K24=99999,TEXT(J24,"00000"),TEXT(K24,"00000"))))</f>
        <v/>
      </c>
      <c r="R24" s="6" t="s">
        <v>164</v>
      </c>
      <c r="S24" s="6" t="s">
        <v>12</v>
      </c>
      <c r="T24" s="6" t="s">
        <v>13</v>
      </c>
      <c r="U24" s="6" t="str">
        <f t="shared" si="3"/>
        <v/>
      </c>
      <c r="V24" s="34" t="str">
        <f t="shared" ca="1" si="4"/>
        <v/>
      </c>
      <c r="W24" s="34" t="str">
        <f t="shared" ca="1" si="5"/>
        <v/>
      </c>
      <c r="X24" s="32">
        <f t="shared" si="0"/>
        <v>0</v>
      </c>
      <c r="Y24" s="32">
        <f t="shared" si="1"/>
        <v>0</v>
      </c>
      <c r="Z24" s="32" t="s">
        <v>9</v>
      </c>
      <c r="AA24" s="32" t="s">
        <v>162</v>
      </c>
      <c r="AB24" s="32" t="str">
        <f t="shared" si="6"/>
        <v/>
      </c>
      <c r="AC24" s="7"/>
    </row>
    <row r="25" spans="7:29" ht="20.25" customHeight="1" x14ac:dyDescent="0.25">
      <c r="G25" s="26" t="str">
        <f ca="1">IF(F25="","",IF(VLOOKUP(F25,'validation data'!$L$2:$M$13,2,FALSE)=1,IF(WEEKDAY(DATE(IF(MONTH(TODAY())&gt;=VLOOKUP(F25,'validation data'!$L$2:$M$13,2,FALSE),YEAR(TODAY())+1,YEAR(TODAY())),VLOOKUP(F25,'validation data'!$L$2:$M$13,2,FALSE),1),3)&gt;0,7-WEEKDAY(DATE(IF(MONTH(TODAY())&gt;=VLOOKUP(F25,'validation data'!$L$2:$M$13,2,FALSE),YEAR(TODAY())+1,YEAR(TODAY())),VLOOKUP(F25,'validation data'!$L$2:$M$13,2,FALSE),1),3),0)+DATE(IF(MONTH(TODAY())&gt;=VLOOKUP(F25,'validation data'!$L$2:$M$13,2,FALSE),YEAR(TODAY())+1,YEAR(TODAY())),VLOOKUP(F25,'validation data'!$L$2:$M$13,2,FALSE),1)+7,IF(VLOOKUP(F25,'validation data'!$L$2:$M$13,2,FALSE)=9,IF(WEEKDAY(DATE(IF(MONTH(TODAY())&gt;=VLOOKUP(F25,'validation data'!$L$2:$M$13,2,FALSE),YEAR(TODAY())+1,YEAR(TODAY())),VLOOKUP(F25,'validation data'!$L$2:$M$13,2,FALSE),1),3)&gt;0,7-WEEKDAY(DATE(IF(MONTH(TODAY())&gt;=VLOOKUP(F25,'validation data'!$L$2:$M$13,2,FALSE),YEAR(TODAY())+1,YEAR(TODAY())),VLOOKUP(F25,'validation data'!$L$2:$M$13,2,FALSE),1),3),0)+DATE(IF(MONTH(TODAY())&gt;=VLOOKUP(F25,'validation data'!$L$2:$M$13,2,FALSE),YEAR(TODAY())+1,YEAR(TODAY())),VLOOKUP(F25,'validation data'!$L$2:$M$13,2,FALSE),1)+1,IF(AND(OR(DAY(IF(WEEKDAY(DATE(IF(MONTH(TODAY())&gt;=VLOOKUP(F25,'validation data'!$L$2:$M$13,2,FALSE),YEAR(TODAY())+1,YEAR(TODAY())),VLOOKUP(F25,'validation data'!$L$2:$M$13,2,FALSE),1),3)&gt;0,7-WEEKDAY(DATE(IF(MONTH(TODAY())&gt;=VLOOKUP(F25,'validation data'!$L$2:$M$13,2,FALSE),YEAR(TODAY())+1,YEAR(TODAY())),VLOOKUP(F25,'validation data'!$L$2:$M$13,2,FALSE),1),3),0)+DATE(IF(MONTH(TODAY())&gt;=VLOOKUP(F25,'validation data'!$L$2:$M$13,2,FALSE),YEAR(TODAY())+1,YEAR(TODAY())),VLOOKUP(F25,'validation data'!$L$2:$M$13,2,FALSE),1))=4,(DAY(IF(WEEKDAY(DATE(IF(MONTH(TODAY())&gt;=VLOOKUP(F25,'validation data'!$L$2:$M$13,2,FALSE),YEAR(TODAY())+1,YEAR(TODAY())),VLOOKUP(F25,'validation data'!$L$2:$M$13,2,FALSE),1),3)&gt;0,7-WEEKDAY(DATE(IF(MONTH(TODAY())&gt;=VLOOKUP(F25,'validation data'!$L$2:$M$13,2,FALSE),YEAR(TODAY())+1,YEAR(TODAY())),VLOOKUP(F25,'validation data'!$L$2:$M$13,2,FALSE),1),3),0)+DATE(IF(MONTH(TODAY())&gt;=VLOOKUP(F25,'validation data'!$L$2:$M$13,2,FALSE),YEAR(TODAY())+1,YEAR(TODAY())),VLOOKUP(F25,'validation data'!$L$2:$M$13,2,FALSE),1))=5)),VLOOKUP(F25,'validation data'!$L$2:$M$13,2,FALSE)=7),IF(WEEKDAY(DATE(IF(MONTH(TODAY())&gt;=VLOOKUP(F25,'validation data'!$L$2:$M$13,2,FALSE),YEAR(TODAY())+1,YEAR(TODAY())),VLOOKUP(F25,'validation data'!$L$2:$M$13,2,FALSE),1),3)&gt;0,7-WEEKDAY(DATE(IF(MONTH(TODAY())&gt;=VLOOKUP(F25,'validation data'!$L$2:$M$13,2,FALSE),YEAR(TODAY())+1,YEAR(TODAY())),VLOOKUP(F25,'validation data'!$L$2:$M$13,2,FALSE),1),3),0)+DATE(IF(MONTH(TODAY())&gt;=VLOOKUP(F25,'validation data'!$L$2:$M$13,2,FALSE),YEAR(TODAY())+1,YEAR(TODAY())),VLOOKUP(F25,'validation data'!$L$2:$M$13,2,FALSE),1)+1,IF(WEEKDAY(DATE(IF(MONTH(TODAY())&gt;=VLOOKUP(F25,'validation data'!$L$2:$M$13,2,FALSE),YEAR(TODAY())+1,YEAR(TODAY())),VLOOKUP(F25,'validation data'!$L$2:$M$13,2,FALSE),1),3)&gt;0,7-WEEKDAY(DATE(IF(MONTH(TODAY())&gt;=VLOOKUP(F25,'validation data'!$L$2:$M$13,2,FALSE),YEAR(TODAY())+1,YEAR(TODAY())),VLOOKUP(F25,'validation data'!$L$2:$M$13,2,FALSE),1),3),0)+DATE(IF(MONTH(TODAY())&gt;=VLOOKUP(F25,'validation data'!$L$2:$M$13,2,FALSE),YEAR(TODAY())+1,YEAR(TODAY())),VLOOKUP(F25,'validation data'!$L$2:$M$13,2,FALSE),1)))))</f>
        <v/>
      </c>
      <c r="O25" s="27" t="s">
        <v>0</v>
      </c>
      <c r="P25" s="31" t="str">
        <f t="shared" si="2"/>
        <v/>
      </c>
      <c r="Q25" s="33" t="str">
        <f>IF(AND(D25="",K25="",J25=""),"",CONCATENATE(TEXT(VLOOKUP(D25,'validation data'!$H$2:$I$17,2,FALSE),"0000"),"-",IF(K25=99999,TEXT(J25,"00000"),TEXT(K25,"00000"))))</f>
        <v/>
      </c>
      <c r="R25" s="6" t="s">
        <v>164</v>
      </c>
      <c r="S25" s="6" t="s">
        <v>12</v>
      </c>
      <c r="T25" s="6" t="s">
        <v>13</v>
      </c>
      <c r="U25" s="6" t="str">
        <f t="shared" si="3"/>
        <v/>
      </c>
      <c r="V25" s="34" t="str">
        <f t="shared" ca="1" si="4"/>
        <v/>
      </c>
      <c r="W25" s="34" t="str">
        <f t="shared" ca="1" si="5"/>
        <v/>
      </c>
      <c r="X25" s="32">
        <f t="shared" si="0"/>
        <v>0</v>
      </c>
      <c r="Y25" s="32">
        <f t="shared" si="1"/>
        <v>0</v>
      </c>
      <c r="Z25" s="32" t="s">
        <v>9</v>
      </c>
      <c r="AA25" s="32" t="s">
        <v>162</v>
      </c>
      <c r="AB25" s="32" t="str">
        <f t="shared" si="6"/>
        <v/>
      </c>
      <c r="AC25" s="7"/>
    </row>
    <row r="26" spans="7:29" ht="20.25" customHeight="1" x14ac:dyDescent="0.25">
      <c r="G26" s="26" t="str">
        <f ca="1">IF(F26="","",IF(VLOOKUP(F26,'validation data'!$L$2:$M$13,2,FALSE)=1,IF(WEEKDAY(DATE(IF(MONTH(TODAY())&gt;=VLOOKUP(F26,'validation data'!$L$2:$M$13,2,FALSE),YEAR(TODAY())+1,YEAR(TODAY())),VLOOKUP(F26,'validation data'!$L$2:$M$13,2,FALSE),1),3)&gt;0,7-WEEKDAY(DATE(IF(MONTH(TODAY())&gt;=VLOOKUP(F26,'validation data'!$L$2:$M$13,2,FALSE),YEAR(TODAY())+1,YEAR(TODAY())),VLOOKUP(F26,'validation data'!$L$2:$M$13,2,FALSE),1),3),0)+DATE(IF(MONTH(TODAY())&gt;=VLOOKUP(F26,'validation data'!$L$2:$M$13,2,FALSE),YEAR(TODAY())+1,YEAR(TODAY())),VLOOKUP(F26,'validation data'!$L$2:$M$13,2,FALSE),1)+7,IF(VLOOKUP(F26,'validation data'!$L$2:$M$13,2,FALSE)=9,IF(WEEKDAY(DATE(IF(MONTH(TODAY())&gt;=VLOOKUP(F26,'validation data'!$L$2:$M$13,2,FALSE),YEAR(TODAY())+1,YEAR(TODAY())),VLOOKUP(F26,'validation data'!$L$2:$M$13,2,FALSE),1),3)&gt;0,7-WEEKDAY(DATE(IF(MONTH(TODAY())&gt;=VLOOKUP(F26,'validation data'!$L$2:$M$13,2,FALSE),YEAR(TODAY())+1,YEAR(TODAY())),VLOOKUP(F26,'validation data'!$L$2:$M$13,2,FALSE),1),3),0)+DATE(IF(MONTH(TODAY())&gt;=VLOOKUP(F26,'validation data'!$L$2:$M$13,2,FALSE),YEAR(TODAY())+1,YEAR(TODAY())),VLOOKUP(F26,'validation data'!$L$2:$M$13,2,FALSE),1)+1,IF(AND(OR(DAY(IF(WEEKDAY(DATE(IF(MONTH(TODAY())&gt;=VLOOKUP(F26,'validation data'!$L$2:$M$13,2,FALSE),YEAR(TODAY())+1,YEAR(TODAY())),VLOOKUP(F26,'validation data'!$L$2:$M$13,2,FALSE),1),3)&gt;0,7-WEEKDAY(DATE(IF(MONTH(TODAY())&gt;=VLOOKUP(F26,'validation data'!$L$2:$M$13,2,FALSE),YEAR(TODAY())+1,YEAR(TODAY())),VLOOKUP(F26,'validation data'!$L$2:$M$13,2,FALSE),1),3),0)+DATE(IF(MONTH(TODAY())&gt;=VLOOKUP(F26,'validation data'!$L$2:$M$13,2,FALSE),YEAR(TODAY())+1,YEAR(TODAY())),VLOOKUP(F26,'validation data'!$L$2:$M$13,2,FALSE),1))=4,(DAY(IF(WEEKDAY(DATE(IF(MONTH(TODAY())&gt;=VLOOKUP(F26,'validation data'!$L$2:$M$13,2,FALSE),YEAR(TODAY())+1,YEAR(TODAY())),VLOOKUP(F26,'validation data'!$L$2:$M$13,2,FALSE),1),3)&gt;0,7-WEEKDAY(DATE(IF(MONTH(TODAY())&gt;=VLOOKUP(F26,'validation data'!$L$2:$M$13,2,FALSE),YEAR(TODAY())+1,YEAR(TODAY())),VLOOKUP(F26,'validation data'!$L$2:$M$13,2,FALSE),1),3),0)+DATE(IF(MONTH(TODAY())&gt;=VLOOKUP(F26,'validation data'!$L$2:$M$13,2,FALSE),YEAR(TODAY())+1,YEAR(TODAY())),VLOOKUP(F26,'validation data'!$L$2:$M$13,2,FALSE),1))=5)),VLOOKUP(F26,'validation data'!$L$2:$M$13,2,FALSE)=7),IF(WEEKDAY(DATE(IF(MONTH(TODAY())&gt;=VLOOKUP(F26,'validation data'!$L$2:$M$13,2,FALSE),YEAR(TODAY())+1,YEAR(TODAY())),VLOOKUP(F26,'validation data'!$L$2:$M$13,2,FALSE),1),3)&gt;0,7-WEEKDAY(DATE(IF(MONTH(TODAY())&gt;=VLOOKUP(F26,'validation data'!$L$2:$M$13,2,FALSE),YEAR(TODAY())+1,YEAR(TODAY())),VLOOKUP(F26,'validation data'!$L$2:$M$13,2,FALSE),1),3),0)+DATE(IF(MONTH(TODAY())&gt;=VLOOKUP(F26,'validation data'!$L$2:$M$13,2,FALSE),YEAR(TODAY())+1,YEAR(TODAY())),VLOOKUP(F26,'validation data'!$L$2:$M$13,2,FALSE),1)+1,IF(WEEKDAY(DATE(IF(MONTH(TODAY())&gt;=VLOOKUP(F26,'validation data'!$L$2:$M$13,2,FALSE),YEAR(TODAY())+1,YEAR(TODAY())),VLOOKUP(F26,'validation data'!$L$2:$M$13,2,FALSE),1),3)&gt;0,7-WEEKDAY(DATE(IF(MONTH(TODAY())&gt;=VLOOKUP(F26,'validation data'!$L$2:$M$13,2,FALSE),YEAR(TODAY())+1,YEAR(TODAY())),VLOOKUP(F26,'validation data'!$L$2:$M$13,2,FALSE),1),3),0)+DATE(IF(MONTH(TODAY())&gt;=VLOOKUP(F26,'validation data'!$L$2:$M$13,2,FALSE),YEAR(TODAY())+1,YEAR(TODAY())),VLOOKUP(F26,'validation data'!$L$2:$M$13,2,FALSE),1)))))</f>
        <v/>
      </c>
      <c r="O26" s="27" t="s">
        <v>0</v>
      </c>
      <c r="P26" s="31" t="str">
        <f t="shared" si="2"/>
        <v/>
      </c>
      <c r="Q26" s="33" t="str">
        <f>IF(AND(D26="",K26="",J26=""),"",CONCATENATE(TEXT(VLOOKUP(D26,'validation data'!$H$2:$I$17,2,FALSE),"0000"),"-",IF(K26=99999,TEXT(J26,"00000"),TEXT(K26,"00000"))))</f>
        <v/>
      </c>
      <c r="R26" s="6" t="s">
        <v>164</v>
      </c>
      <c r="S26" s="6" t="s">
        <v>12</v>
      </c>
      <c r="T26" s="6" t="s">
        <v>13</v>
      </c>
      <c r="U26" s="6" t="str">
        <f t="shared" si="3"/>
        <v/>
      </c>
      <c r="V26" s="34" t="str">
        <f t="shared" ca="1" si="4"/>
        <v/>
      </c>
      <c r="W26" s="34" t="str">
        <f t="shared" ca="1" si="5"/>
        <v/>
      </c>
      <c r="X26" s="32">
        <f t="shared" si="0"/>
        <v>0</v>
      </c>
      <c r="Y26" s="32">
        <f t="shared" si="1"/>
        <v>0</v>
      </c>
      <c r="Z26" s="32" t="s">
        <v>9</v>
      </c>
      <c r="AA26" s="32" t="s">
        <v>162</v>
      </c>
      <c r="AB26" s="32" t="str">
        <f t="shared" si="6"/>
        <v/>
      </c>
      <c r="AC26" s="7"/>
    </row>
    <row r="27" spans="7:29" ht="20.25" customHeight="1" x14ac:dyDescent="0.25">
      <c r="G27" s="26" t="str">
        <f ca="1">IF(F27="","",IF(VLOOKUP(F27,'validation data'!$L$2:$M$13,2,FALSE)=1,IF(WEEKDAY(DATE(IF(MONTH(TODAY())&gt;=VLOOKUP(F27,'validation data'!$L$2:$M$13,2,FALSE),YEAR(TODAY())+1,YEAR(TODAY())),VLOOKUP(F27,'validation data'!$L$2:$M$13,2,FALSE),1),3)&gt;0,7-WEEKDAY(DATE(IF(MONTH(TODAY())&gt;=VLOOKUP(F27,'validation data'!$L$2:$M$13,2,FALSE),YEAR(TODAY())+1,YEAR(TODAY())),VLOOKUP(F27,'validation data'!$L$2:$M$13,2,FALSE),1),3),0)+DATE(IF(MONTH(TODAY())&gt;=VLOOKUP(F27,'validation data'!$L$2:$M$13,2,FALSE),YEAR(TODAY())+1,YEAR(TODAY())),VLOOKUP(F27,'validation data'!$L$2:$M$13,2,FALSE),1)+7,IF(VLOOKUP(F27,'validation data'!$L$2:$M$13,2,FALSE)=9,IF(WEEKDAY(DATE(IF(MONTH(TODAY())&gt;=VLOOKUP(F27,'validation data'!$L$2:$M$13,2,FALSE),YEAR(TODAY())+1,YEAR(TODAY())),VLOOKUP(F27,'validation data'!$L$2:$M$13,2,FALSE),1),3)&gt;0,7-WEEKDAY(DATE(IF(MONTH(TODAY())&gt;=VLOOKUP(F27,'validation data'!$L$2:$M$13,2,FALSE),YEAR(TODAY())+1,YEAR(TODAY())),VLOOKUP(F27,'validation data'!$L$2:$M$13,2,FALSE),1),3),0)+DATE(IF(MONTH(TODAY())&gt;=VLOOKUP(F27,'validation data'!$L$2:$M$13,2,FALSE),YEAR(TODAY())+1,YEAR(TODAY())),VLOOKUP(F27,'validation data'!$L$2:$M$13,2,FALSE),1)+1,IF(AND(OR(DAY(IF(WEEKDAY(DATE(IF(MONTH(TODAY())&gt;=VLOOKUP(F27,'validation data'!$L$2:$M$13,2,FALSE),YEAR(TODAY())+1,YEAR(TODAY())),VLOOKUP(F27,'validation data'!$L$2:$M$13,2,FALSE),1),3)&gt;0,7-WEEKDAY(DATE(IF(MONTH(TODAY())&gt;=VLOOKUP(F27,'validation data'!$L$2:$M$13,2,FALSE),YEAR(TODAY())+1,YEAR(TODAY())),VLOOKUP(F27,'validation data'!$L$2:$M$13,2,FALSE),1),3),0)+DATE(IF(MONTH(TODAY())&gt;=VLOOKUP(F27,'validation data'!$L$2:$M$13,2,FALSE),YEAR(TODAY())+1,YEAR(TODAY())),VLOOKUP(F27,'validation data'!$L$2:$M$13,2,FALSE),1))=4,(DAY(IF(WEEKDAY(DATE(IF(MONTH(TODAY())&gt;=VLOOKUP(F27,'validation data'!$L$2:$M$13,2,FALSE),YEAR(TODAY())+1,YEAR(TODAY())),VLOOKUP(F27,'validation data'!$L$2:$M$13,2,FALSE),1),3)&gt;0,7-WEEKDAY(DATE(IF(MONTH(TODAY())&gt;=VLOOKUP(F27,'validation data'!$L$2:$M$13,2,FALSE),YEAR(TODAY())+1,YEAR(TODAY())),VLOOKUP(F27,'validation data'!$L$2:$M$13,2,FALSE),1),3),0)+DATE(IF(MONTH(TODAY())&gt;=VLOOKUP(F27,'validation data'!$L$2:$M$13,2,FALSE),YEAR(TODAY())+1,YEAR(TODAY())),VLOOKUP(F27,'validation data'!$L$2:$M$13,2,FALSE),1))=5)),VLOOKUP(F27,'validation data'!$L$2:$M$13,2,FALSE)=7),IF(WEEKDAY(DATE(IF(MONTH(TODAY())&gt;=VLOOKUP(F27,'validation data'!$L$2:$M$13,2,FALSE),YEAR(TODAY())+1,YEAR(TODAY())),VLOOKUP(F27,'validation data'!$L$2:$M$13,2,FALSE),1),3)&gt;0,7-WEEKDAY(DATE(IF(MONTH(TODAY())&gt;=VLOOKUP(F27,'validation data'!$L$2:$M$13,2,FALSE),YEAR(TODAY())+1,YEAR(TODAY())),VLOOKUP(F27,'validation data'!$L$2:$M$13,2,FALSE),1),3),0)+DATE(IF(MONTH(TODAY())&gt;=VLOOKUP(F27,'validation data'!$L$2:$M$13,2,FALSE),YEAR(TODAY())+1,YEAR(TODAY())),VLOOKUP(F27,'validation data'!$L$2:$M$13,2,FALSE),1)+1,IF(WEEKDAY(DATE(IF(MONTH(TODAY())&gt;=VLOOKUP(F27,'validation data'!$L$2:$M$13,2,FALSE),YEAR(TODAY())+1,YEAR(TODAY())),VLOOKUP(F27,'validation data'!$L$2:$M$13,2,FALSE),1),3)&gt;0,7-WEEKDAY(DATE(IF(MONTH(TODAY())&gt;=VLOOKUP(F27,'validation data'!$L$2:$M$13,2,FALSE),YEAR(TODAY())+1,YEAR(TODAY())),VLOOKUP(F27,'validation data'!$L$2:$M$13,2,FALSE),1),3),0)+DATE(IF(MONTH(TODAY())&gt;=VLOOKUP(F27,'validation data'!$L$2:$M$13,2,FALSE),YEAR(TODAY())+1,YEAR(TODAY())),VLOOKUP(F27,'validation data'!$L$2:$M$13,2,FALSE),1)))))</f>
        <v/>
      </c>
      <c r="O27" s="27" t="s">
        <v>0</v>
      </c>
      <c r="P27" s="31" t="str">
        <f t="shared" si="2"/>
        <v/>
      </c>
      <c r="Q27" s="33" t="str">
        <f>IF(AND(D27="",K27="",J27=""),"",CONCATENATE(TEXT(VLOOKUP(D27,'validation data'!$H$2:$I$17,2,FALSE),"0000"),"-",IF(K27=99999,TEXT(J27,"00000"),TEXT(K27,"00000"))))</f>
        <v/>
      </c>
      <c r="R27" s="6" t="s">
        <v>164</v>
      </c>
      <c r="S27" s="6" t="s">
        <v>12</v>
      </c>
      <c r="T27" s="6" t="s">
        <v>13</v>
      </c>
      <c r="U27" s="6" t="str">
        <f t="shared" si="3"/>
        <v/>
      </c>
      <c r="V27" s="34" t="str">
        <f t="shared" ca="1" si="4"/>
        <v/>
      </c>
      <c r="W27" s="34" t="str">
        <f t="shared" ca="1" si="5"/>
        <v/>
      </c>
      <c r="X27" s="32">
        <f t="shared" si="0"/>
        <v>0</v>
      </c>
      <c r="Y27" s="32">
        <f t="shared" si="1"/>
        <v>0</v>
      </c>
      <c r="Z27" s="32" t="s">
        <v>9</v>
      </c>
      <c r="AA27" s="32" t="s">
        <v>162</v>
      </c>
      <c r="AB27" s="32" t="str">
        <f t="shared" si="6"/>
        <v/>
      </c>
      <c r="AC27" s="7"/>
    </row>
    <row r="28" spans="7:29" ht="20.25" customHeight="1" x14ac:dyDescent="0.25">
      <c r="G28" s="26" t="str">
        <f ca="1">IF(F28="","",IF(VLOOKUP(F28,'validation data'!$L$2:$M$13,2,FALSE)=1,IF(WEEKDAY(DATE(IF(MONTH(TODAY())&gt;=VLOOKUP(F28,'validation data'!$L$2:$M$13,2,FALSE),YEAR(TODAY())+1,YEAR(TODAY())),VLOOKUP(F28,'validation data'!$L$2:$M$13,2,FALSE),1),3)&gt;0,7-WEEKDAY(DATE(IF(MONTH(TODAY())&gt;=VLOOKUP(F28,'validation data'!$L$2:$M$13,2,FALSE),YEAR(TODAY())+1,YEAR(TODAY())),VLOOKUP(F28,'validation data'!$L$2:$M$13,2,FALSE),1),3),0)+DATE(IF(MONTH(TODAY())&gt;=VLOOKUP(F28,'validation data'!$L$2:$M$13,2,FALSE),YEAR(TODAY())+1,YEAR(TODAY())),VLOOKUP(F28,'validation data'!$L$2:$M$13,2,FALSE),1)+7,IF(VLOOKUP(F28,'validation data'!$L$2:$M$13,2,FALSE)=9,IF(WEEKDAY(DATE(IF(MONTH(TODAY())&gt;=VLOOKUP(F28,'validation data'!$L$2:$M$13,2,FALSE),YEAR(TODAY())+1,YEAR(TODAY())),VLOOKUP(F28,'validation data'!$L$2:$M$13,2,FALSE),1),3)&gt;0,7-WEEKDAY(DATE(IF(MONTH(TODAY())&gt;=VLOOKUP(F28,'validation data'!$L$2:$M$13,2,FALSE),YEAR(TODAY())+1,YEAR(TODAY())),VLOOKUP(F28,'validation data'!$L$2:$M$13,2,FALSE),1),3),0)+DATE(IF(MONTH(TODAY())&gt;=VLOOKUP(F28,'validation data'!$L$2:$M$13,2,FALSE),YEAR(TODAY())+1,YEAR(TODAY())),VLOOKUP(F28,'validation data'!$L$2:$M$13,2,FALSE),1)+1,IF(AND(OR(DAY(IF(WEEKDAY(DATE(IF(MONTH(TODAY())&gt;=VLOOKUP(F28,'validation data'!$L$2:$M$13,2,FALSE),YEAR(TODAY())+1,YEAR(TODAY())),VLOOKUP(F28,'validation data'!$L$2:$M$13,2,FALSE),1),3)&gt;0,7-WEEKDAY(DATE(IF(MONTH(TODAY())&gt;=VLOOKUP(F28,'validation data'!$L$2:$M$13,2,FALSE),YEAR(TODAY())+1,YEAR(TODAY())),VLOOKUP(F28,'validation data'!$L$2:$M$13,2,FALSE),1),3),0)+DATE(IF(MONTH(TODAY())&gt;=VLOOKUP(F28,'validation data'!$L$2:$M$13,2,FALSE),YEAR(TODAY())+1,YEAR(TODAY())),VLOOKUP(F28,'validation data'!$L$2:$M$13,2,FALSE),1))=4,(DAY(IF(WEEKDAY(DATE(IF(MONTH(TODAY())&gt;=VLOOKUP(F28,'validation data'!$L$2:$M$13,2,FALSE),YEAR(TODAY())+1,YEAR(TODAY())),VLOOKUP(F28,'validation data'!$L$2:$M$13,2,FALSE),1),3)&gt;0,7-WEEKDAY(DATE(IF(MONTH(TODAY())&gt;=VLOOKUP(F28,'validation data'!$L$2:$M$13,2,FALSE),YEAR(TODAY())+1,YEAR(TODAY())),VLOOKUP(F28,'validation data'!$L$2:$M$13,2,FALSE),1),3),0)+DATE(IF(MONTH(TODAY())&gt;=VLOOKUP(F28,'validation data'!$L$2:$M$13,2,FALSE),YEAR(TODAY())+1,YEAR(TODAY())),VLOOKUP(F28,'validation data'!$L$2:$M$13,2,FALSE),1))=5)),VLOOKUP(F28,'validation data'!$L$2:$M$13,2,FALSE)=7),IF(WEEKDAY(DATE(IF(MONTH(TODAY())&gt;=VLOOKUP(F28,'validation data'!$L$2:$M$13,2,FALSE),YEAR(TODAY())+1,YEAR(TODAY())),VLOOKUP(F28,'validation data'!$L$2:$M$13,2,FALSE),1),3)&gt;0,7-WEEKDAY(DATE(IF(MONTH(TODAY())&gt;=VLOOKUP(F28,'validation data'!$L$2:$M$13,2,FALSE),YEAR(TODAY())+1,YEAR(TODAY())),VLOOKUP(F28,'validation data'!$L$2:$M$13,2,FALSE),1),3),0)+DATE(IF(MONTH(TODAY())&gt;=VLOOKUP(F28,'validation data'!$L$2:$M$13,2,FALSE),YEAR(TODAY())+1,YEAR(TODAY())),VLOOKUP(F28,'validation data'!$L$2:$M$13,2,FALSE),1)+1,IF(WEEKDAY(DATE(IF(MONTH(TODAY())&gt;=VLOOKUP(F28,'validation data'!$L$2:$M$13,2,FALSE),YEAR(TODAY())+1,YEAR(TODAY())),VLOOKUP(F28,'validation data'!$L$2:$M$13,2,FALSE),1),3)&gt;0,7-WEEKDAY(DATE(IF(MONTH(TODAY())&gt;=VLOOKUP(F28,'validation data'!$L$2:$M$13,2,FALSE),YEAR(TODAY())+1,YEAR(TODAY())),VLOOKUP(F28,'validation data'!$L$2:$M$13,2,FALSE),1),3),0)+DATE(IF(MONTH(TODAY())&gt;=VLOOKUP(F28,'validation data'!$L$2:$M$13,2,FALSE),YEAR(TODAY())+1,YEAR(TODAY())),VLOOKUP(F28,'validation data'!$L$2:$M$13,2,FALSE),1)))))</f>
        <v/>
      </c>
      <c r="O28" s="27" t="s">
        <v>0</v>
      </c>
      <c r="P28" s="31" t="str">
        <f t="shared" si="2"/>
        <v/>
      </c>
      <c r="Q28" s="33" t="str">
        <f>IF(AND(D28="",K28="",J28=""),"",CONCATENATE(TEXT(VLOOKUP(D28,'validation data'!$H$2:$I$17,2,FALSE),"0000"),"-",IF(K28=99999,TEXT(J28,"00000"),TEXT(K28,"00000"))))</f>
        <v/>
      </c>
      <c r="R28" s="6" t="s">
        <v>164</v>
      </c>
      <c r="S28" s="6" t="s">
        <v>12</v>
      </c>
      <c r="T28" s="6" t="s">
        <v>13</v>
      </c>
      <c r="U28" s="6" t="str">
        <f t="shared" si="3"/>
        <v/>
      </c>
      <c r="V28" s="34" t="str">
        <f t="shared" ca="1" si="4"/>
        <v/>
      </c>
      <c r="W28" s="34" t="str">
        <f t="shared" ca="1" si="5"/>
        <v/>
      </c>
      <c r="X28" s="32">
        <f t="shared" si="0"/>
        <v>0</v>
      </c>
      <c r="Y28" s="32">
        <f t="shared" si="1"/>
        <v>0</v>
      </c>
      <c r="Z28" s="32" t="s">
        <v>9</v>
      </c>
      <c r="AA28" s="32" t="s">
        <v>162</v>
      </c>
      <c r="AB28" s="32" t="str">
        <f t="shared" si="6"/>
        <v/>
      </c>
      <c r="AC28" s="7"/>
    </row>
    <row r="29" spans="7:29" ht="20.25" customHeight="1" x14ac:dyDescent="0.25">
      <c r="G29" s="26" t="str">
        <f ca="1">IF(F29="","",IF(VLOOKUP(F29,'validation data'!$L$2:$M$13,2,FALSE)=1,IF(WEEKDAY(DATE(IF(MONTH(TODAY())&gt;=VLOOKUP(F29,'validation data'!$L$2:$M$13,2,FALSE),YEAR(TODAY())+1,YEAR(TODAY())),VLOOKUP(F29,'validation data'!$L$2:$M$13,2,FALSE),1),3)&gt;0,7-WEEKDAY(DATE(IF(MONTH(TODAY())&gt;=VLOOKUP(F29,'validation data'!$L$2:$M$13,2,FALSE),YEAR(TODAY())+1,YEAR(TODAY())),VLOOKUP(F29,'validation data'!$L$2:$M$13,2,FALSE),1),3),0)+DATE(IF(MONTH(TODAY())&gt;=VLOOKUP(F29,'validation data'!$L$2:$M$13,2,FALSE),YEAR(TODAY())+1,YEAR(TODAY())),VLOOKUP(F29,'validation data'!$L$2:$M$13,2,FALSE),1)+7,IF(VLOOKUP(F29,'validation data'!$L$2:$M$13,2,FALSE)=9,IF(WEEKDAY(DATE(IF(MONTH(TODAY())&gt;=VLOOKUP(F29,'validation data'!$L$2:$M$13,2,FALSE),YEAR(TODAY())+1,YEAR(TODAY())),VLOOKUP(F29,'validation data'!$L$2:$M$13,2,FALSE),1),3)&gt;0,7-WEEKDAY(DATE(IF(MONTH(TODAY())&gt;=VLOOKUP(F29,'validation data'!$L$2:$M$13,2,FALSE),YEAR(TODAY())+1,YEAR(TODAY())),VLOOKUP(F29,'validation data'!$L$2:$M$13,2,FALSE),1),3),0)+DATE(IF(MONTH(TODAY())&gt;=VLOOKUP(F29,'validation data'!$L$2:$M$13,2,FALSE),YEAR(TODAY())+1,YEAR(TODAY())),VLOOKUP(F29,'validation data'!$L$2:$M$13,2,FALSE),1)+1,IF(AND(OR(DAY(IF(WEEKDAY(DATE(IF(MONTH(TODAY())&gt;=VLOOKUP(F29,'validation data'!$L$2:$M$13,2,FALSE),YEAR(TODAY())+1,YEAR(TODAY())),VLOOKUP(F29,'validation data'!$L$2:$M$13,2,FALSE),1),3)&gt;0,7-WEEKDAY(DATE(IF(MONTH(TODAY())&gt;=VLOOKUP(F29,'validation data'!$L$2:$M$13,2,FALSE),YEAR(TODAY())+1,YEAR(TODAY())),VLOOKUP(F29,'validation data'!$L$2:$M$13,2,FALSE),1),3),0)+DATE(IF(MONTH(TODAY())&gt;=VLOOKUP(F29,'validation data'!$L$2:$M$13,2,FALSE),YEAR(TODAY())+1,YEAR(TODAY())),VLOOKUP(F29,'validation data'!$L$2:$M$13,2,FALSE),1))=4,(DAY(IF(WEEKDAY(DATE(IF(MONTH(TODAY())&gt;=VLOOKUP(F29,'validation data'!$L$2:$M$13,2,FALSE),YEAR(TODAY())+1,YEAR(TODAY())),VLOOKUP(F29,'validation data'!$L$2:$M$13,2,FALSE),1),3)&gt;0,7-WEEKDAY(DATE(IF(MONTH(TODAY())&gt;=VLOOKUP(F29,'validation data'!$L$2:$M$13,2,FALSE),YEAR(TODAY())+1,YEAR(TODAY())),VLOOKUP(F29,'validation data'!$L$2:$M$13,2,FALSE),1),3),0)+DATE(IF(MONTH(TODAY())&gt;=VLOOKUP(F29,'validation data'!$L$2:$M$13,2,FALSE),YEAR(TODAY())+1,YEAR(TODAY())),VLOOKUP(F29,'validation data'!$L$2:$M$13,2,FALSE),1))=5)),VLOOKUP(F29,'validation data'!$L$2:$M$13,2,FALSE)=7),IF(WEEKDAY(DATE(IF(MONTH(TODAY())&gt;=VLOOKUP(F29,'validation data'!$L$2:$M$13,2,FALSE),YEAR(TODAY())+1,YEAR(TODAY())),VLOOKUP(F29,'validation data'!$L$2:$M$13,2,FALSE),1),3)&gt;0,7-WEEKDAY(DATE(IF(MONTH(TODAY())&gt;=VLOOKUP(F29,'validation data'!$L$2:$M$13,2,FALSE),YEAR(TODAY())+1,YEAR(TODAY())),VLOOKUP(F29,'validation data'!$L$2:$M$13,2,FALSE),1),3),0)+DATE(IF(MONTH(TODAY())&gt;=VLOOKUP(F29,'validation data'!$L$2:$M$13,2,FALSE),YEAR(TODAY())+1,YEAR(TODAY())),VLOOKUP(F29,'validation data'!$L$2:$M$13,2,FALSE),1)+1,IF(WEEKDAY(DATE(IF(MONTH(TODAY())&gt;=VLOOKUP(F29,'validation data'!$L$2:$M$13,2,FALSE),YEAR(TODAY())+1,YEAR(TODAY())),VLOOKUP(F29,'validation data'!$L$2:$M$13,2,FALSE),1),3)&gt;0,7-WEEKDAY(DATE(IF(MONTH(TODAY())&gt;=VLOOKUP(F29,'validation data'!$L$2:$M$13,2,FALSE),YEAR(TODAY())+1,YEAR(TODAY())),VLOOKUP(F29,'validation data'!$L$2:$M$13,2,FALSE),1),3),0)+DATE(IF(MONTH(TODAY())&gt;=VLOOKUP(F29,'validation data'!$L$2:$M$13,2,FALSE),YEAR(TODAY())+1,YEAR(TODAY())),VLOOKUP(F29,'validation data'!$L$2:$M$13,2,FALSE),1)))))</f>
        <v/>
      </c>
      <c r="O29" s="27" t="s">
        <v>0</v>
      </c>
      <c r="P29" s="31" t="str">
        <f t="shared" si="2"/>
        <v/>
      </c>
      <c r="Q29" s="33" t="str">
        <f>IF(AND(D29="",K29="",J29=""),"",CONCATENATE(TEXT(VLOOKUP(D29,'validation data'!$H$2:$I$17,2,FALSE),"0000"),"-",IF(K29=99999,TEXT(J29,"00000"),TEXT(K29,"00000"))))</f>
        <v/>
      </c>
      <c r="R29" s="6" t="s">
        <v>164</v>
      </c>
      <c r="S29" s="6" t="s">
        <v>12</v>
      </c>
      <c r="T29" s="6" t="s">
        <v>13</v>
      </c>
      <c r="U29" s="6" t="str">
        <f t="shared" si="3"/>
        <v/>
      </c>
      <c r="V29" s="34" t="str">
        <f t="shared" ca="1" si="4"/>
        <v/>
      </c>
      <c r="W29" s="34" t="str">
        <f t="shared" ca="1" si="5"/>
        <v/>
      </c>
      <c r="X29" s="32">
        <f t="shared" si="0"/>
        <v>0</v>
      </c>
      <c r="Y29" s="32">
        <f t="shared" si="1"/>
        <v>0</v>
      </c>
      <c r="Z29" s="32" t="s">
        <v>9</v>
      </c>
      <c r="AA29" s="32" t="s">
        <v>162</v>
      </c>
      <c r="AB29" s="32" t="str">
        <f t="shared" si="6"/>
        <v/>
      </c>
      <c r="AC29" s="7"/>
    </row>
    <row r="30" spans="7:29" ht="20.25" customHeight="1" x14ac:dyDescent="0.25">
      <c r="G30" s="26" t="str">
        <f ca="1">IF(F30="","",IF(VLOOKUP(F30,'validation data'!$L$2:$M$13,2,FALSE)=1,IF(WEEKDAY(DATE(IF(MONTH(TODAY())&gt;=VLOOKUP(F30,'validation data'!$L$2:$M$13,2,FALSE),YEAR(TODAY())+1,YEAR(TODAY())),VLOOKUP(F30,'validation data'!$L$2:$M$13,2,FALSE),1),3)&gt;0,7-WEEKDAY(DATE(IF(MONTH(TODAY())&gt;=VLOOKUP(F30,'validation data'!$L$2:$M$13,2,FALSE),YEAR(TODAY())+1,YEAR(TODAY())),VLOOKUP(F30,'validation data'!$L$2:$M$13,2,FALSE),1),3),0)+DATE(IF(MONTH(TODAY())&gt;=VLOOKUP(F30,'validation data'!$L$2:$M$13,2,FALSE),YEAR(TODAY())+1,YEAR(TODAY())),VLOOKUP(F30,'validation data'!$L$2:$M$13,2,FALSE),1)+7,IF(VLOOKUP(F30,'validation data'!$L$2:$M$13,2,FALSE)=9,IF(WEEKDAY(DATE(IF(MONTH(TODAY())&gt;=VLOOKUP(F30,'validation data'!$L$2:$M$13,2,FALSE),YEAR(TODAY())+1,YEAR(TODAY())),VLOOKUP(F30,'validation data'!$L$2:$M$13,2,FALSE),1),3)&gt;0,7-WEEKDAY(DATE(IF(MONTH(TODAY())&gt;=VLOOKUP(F30,'validation data'!$L$2:$M$13,2,FALSE),YEAR(TODAY())+1,YEAR(TODAY())),VLOOKUP(F30,'validation data'!$L$2:$M$13,2,FALSE),1),3),0)+DATE(IF(MONTH(TODAY())&gt;=VLOOKUP(F30,'validation data'!$L$2:$M$13,2,FALSE),YEAR(TODAY())+1,YEAR(TODAY())),VLOOKUP(F30,'validation data'!$L$2:$M$13,2,FALSE),1)+1,IF(AND(OR(DAY(IF(WEEKDAY(DATE(IF(MONTH(TODAY())&gt;=VLOOKUP(F30,'validation data'!$L$2:$M$13,2,FALSE),YEAR(TODAY())+1,YEAR(TODAY())),VLOOKUP(F30,'validation data'!$L$2:$M$13,2,FALSE),1),3)&gt;0,7-WEEKDAY(DATE(IF(MONTH(TODAY())&gt;=VLOOKUP(F30,'validation data'!$L$2:$M$13,2,FALSE),YEAR(TODAY())+1,YEAR(TODAY())),VLOOKUP(F30,'validation data'!$L$2:$M$13,2,FALSE),1),3),0)+DATE(IF(MONTH(TODAY())&gt;=VLOOKUP(F30,'validation data'!$L$2:$M$13,2,FALSE),YEAR(TODAY())+1,YEAR(TODAY())),VLOOKUP(F30,'validation data'!$L$2:$M$13,2,FALSE),1))=4,(DAY(IF(WEEKDAY(DATE(IF(MONTH(TODAY())&gt;=VLOOKUP(F30,'validation data'!$L$2:$M$13,2,FALSE),YEAR(TODAY())+1,YEAR(TODAY())),VLOOKUP(F30,'validation data'!$L$2:$M$13,2,FALSE),1),3)&gt;0,7-WEEKDAY(DATE(IF(MONTH(TODAY())&gt;=VLOOKUP(F30,'validation data'!$L$2:$M$13,2,FALSE),YEAR(TODAY())+1,YEAR(TODAY())),VLOOKUP(F30,'validation data'!$L$2:$M$13,2,FALSE),1),3),0)+DATE(IF(MONTH(TODAY())&gt;=VLOOKUP(F30,'validation data'!$L$2:$M$13,2,FALSE),YEAR(TODAY())+1,YEAR(TODAY())),VLOOKUP(F30,'validation data'!$L$2:$M$13,2,FALSE),1))=5)),VLOOKUP(F30,'validation data'!$L$2:$M$13,2,FALSE)=7),IF(WEEKDAY(DATE(IF(MONTH(TODAY())&gt;=VLOOKUP(F30,'validation data'!$L$2:$M$13,2,FALSE),YEAR(TODAY())+1,YEAR(TODAY())),VLOOKUP(F30,'validation data'!$L$2:$M$13,2,FALSE),1),3)&gt;0,7-WEEKDAY(DATE(IF(MONTH(TODAY())&gt;=VLOOKUP(F30,'validation data'!$L$2:$M$13,2,FALSE),YEAR(TODAY())+1,YEAR(TODAY())),VLOOKUP(F30,'validation data'!$L$2:$M$13,2,FALSE),1),3),0)+DATE(IF(MONTH(TODAY())&gt;=VLOOKUP(F30,'validation data'!$L$2:$M$13,2,FALSE),YEAR(TODAY())+1,YEAR(TODAY())),VLOOKUP(F30,'validation data'!$L$2:$M$13,2,FALSE),1)+1,IF(WEEKDAY(DATE(IF(MONTH(TODAY())&gt;=VLOOKUP(F30,'validation data'!$L$2:$M$13,2,FALSE),YEAR(TODAY())+1,YEAR(TODAY())),VLOOKUP(F30,'validation data'!$L$2:$M$13,2,FALSE),1),3)&gt;0,7-WEEKDAY(DATE(IF(MONTH(TODAY())&gt;=VLOOKUP(F30,'validation data'!$L$2:$M$13,2,FALSE),YEAR(TODAY())+1,YEAR(TODAY())),VLOOKUP(F30,'validation data'!$L$2:$M$13,2,FALSE),1),3),0)+DATE(IF(MONTH(TODAY())&gt;=VLOOKUP(F30,'validation data'!$L$2:$M$13,2,FALSE),YEAR(TODAY())+1,YEAR(TODAY())),VLOOKUP(F30,'validation data'!$L$2:$M$13,2,FALSE),1)))))</f>
        <v/>
      </c>
      <c r="O30" s="27" t="s">
        <v>0</v>
      </c>
      <c r="P30" s="31" t="str">
        <f t="shared" si="2"/>
        <v/>
      </c>
      <c r="Q30" s="33" t="str">
        <f>IF(AND(D30="",K30="",J30=""),"",CONCATENATE(TEXT(VLOOKUP(D30,'validation data'!$H$2:$I$17,2,FALSE),"0000"),"-",IF(K30=99999,TEXT(J30,"00000"),TEXT(K30,"00000"))))</f>
        <v/>
      </c>
      <c r="R30" s="6" t="s">
        <v>164</v>
      </c>
      <c r="S30" s="6" t="s">
        <v>12</v>
      </c>
      <c r="T30" s="6" t="s">
        <v>13</v>
      </c>
      <c r="U30" s="6" t="str">
        <f t="shared" si="3"/>
        <v/>
      </c>
      <c r="V30" s="34" t="str">
        <f t="shared" ca="1" si="4"/>
        <v/>
      </c>
      <c r="W30" s="34" t="str">
        <f t="shared" ca="1" si="5"/>
        <v/>
      </c>
      <c r="X30" s="32">
        <f t="shared" si="0"/>
        <v>0</v>
      </c>
      <c r="Y30" s="32">
        <f t="shared" si="1"/>
        <v>0</v>
      </c>
      <c r="Z30" s="32" t="s">
        <v>9</v>
      </c>
      <c r="AA30" s="32" t="s">
        <v>162</v>
      </c>
      <c r="AB30" s="32" t="str">
        <f t="shared" si="6"/>
        <v/>
      </c>
      <c r="AC30" s="7"/>
    </row>
    <row r="31" spans="7:29" ht="20.25" customHeight="1" x14ac:dyDescent="0.25">
      <c r="G31" s="26" t="str">
        <f ca="1">IF(F31="","",IF(VLOOKUP(F31,'validation data'!$L$2:$M$13,2,FALSE)=1,IF(WEEKDAY(DATE(IF(MONTH(TODAY())&gt;=VLOOKUP(F31,'validation data'!$L$2:$M$13,2,FALSE),YEAR(TODAY())+1,YEAR(TODAY())),VLOOKUP(F31,'validation data'!$L$2:$M$13,2,FALSE),1),3)&gt;0,7-WEEKDAY(DATE(IF(MONTH(TODAY())&gt;=VLOOKUP(F31,'validation data'!$L$2:$M$13,2,FALSE),YEAR(TODAY())+1,YEAR(TODAY())),VLOOKUP(F31,'validation data'!$L$2:$M$13,2,FALSE),1),3),0)+DATE(IF(MONTH(TODAY())&gt;=VLOOKUP(F31,'validation data'!$L$2:$M$13,2,FALSE),YEAR(TODAY())+1,YEAR(TODAY())),VLOOKUP(F31,'validation data'!$L$2:$M$13,2,FALSE),1)+7,IF(VLOOKUP(F31,'validation data'!$L$2:$M$13,2,FALSE)=9,IF(WEEKDAY(DATE(IF(MONTH(TODAY())&gt;=VLOOKUP(F31,'validation data'!$L$2:$M$13,2,FALSE),YEAR(TODAY())+1,YEAR(TODAY())),VLOOKUP(F31,'validation data'!$L$2:$M$13,2,FALSE),1),3)&gt;0,7-WEEKDAY(DATE(IF(MONTH(TODAY())&gt;=VLOOKUP(F31,'validation data'!$L$2:$M$13,2,FALSE),YEAR(TODAY())+1,YEAR(TODAY())),VLOOKUP(F31,'validation data'!$L$2:$M$13,2,FALSE),1),3),0)+DATE(IF(MONTH(TODAY())&gt;=VLOOKUP(F31,'validation data'!$L$2:$M$13,2,FALSE),YEAR(TODAY())+1,YEAR(TODAY())),VLOOKUP(F31,'validation data'!$L$2:$M$13,2,FALSE),1)+1,IF(AND(OR(DAY(IF(WEEKDAY(DATE(IF(MONTH(TODAY())&gt;=VLOOKUP(F31,'validation data'!$L$2:$M$13,2,FALSE),YEAR(TODAY())+1,YEAR(TODAY())),VLOOKUP(F31,'validation data'!$L$2:$M$13,2,FALSE),1),3)&gt;0,7-WEEKDAY(DATE(IF(MONTH(TODAY())&gt;=VLOOKUP(F31,'validation data'!$L$2:$M$13,2,FALSE),YEAR(TODAY())+1,YEAR(TODAY())),VLOOKUP(F31,'validation data'!$L$2:$M$13,2,FALSE),1),3),0)+DATE(IF(MONTH(TODAY())&gt;=VLOOKUP(F31,'validation data'!$L$2:$M$13,2,FALSE),YEAR(TODAY())+1,YEAR(TODAY())),VLOOKUP(F31,'validation data'!$L$2:$M$13,2,FALSE),1))=4,(DAY(IF(WEEKDAY(DATE(IF(MONTH(TODAY())&gt;=VLOOKUP(F31,'validation data'!$L$2:$M$13,2,FALSE),YEAR(TODAY())+1,YEAR(TODAY())),VLOOKUP(F31,'validation data'!$L$2:$M$13,2,FALSE),1),3)&gt;0,7-WEEKDAY(DATE(IF(MONTH(TODAY())&gt;=VLOOKUP(F31,'validation data'!$L$2:$M$13,2,FALSE),YEAR(TODAY())+1,YEAR(TODAY())),VLOOKUP(F31,'validation data'!$L$2:$M$13,2,FALSE),1),3),0)+DATE(IF(MONTH(TODAY())&gt;=VLOOKUP(F31,'validation data'!$L$2:$M$13,2,FALSE),YEAR(TODAY())+1,YEAR(TODAY())),VLOOKUP(F31,'validation data'!$L$2:$M$13,2,FALSE),1))=5)),VLOOKUP(F31,'validation data'!$L$2:$M$13,2,FALSE)=7),IF(WEEKDAY(DATE(IF(MONTH(TODAY())&gt;=VLOOKUP(F31,'validation data'!$L$2:$M$13,2,FALSE),YEAR(TODAY())+1,YEAR(TODAY())),VLOOKUP(F31,'validation data'!$L$2:$M$13,2,FALSE),1),3)&gt;0,7-WEEKDAY(DATE(IF(MONTH(TODAY())&gt;=VLOOKUP(F31,'validation data'!$L$2:$M$13,2,FALSE),YEAR(TODAY())+1,YEAR(TODAY())),VLOOKUP(F31,'validation data'!$L$2:$M$13,2,FALSE),1),3),0)+DATE(IF(MONTH(TODAY())&gt;=VLOOKUP(F31,'validation data'!$L$2:$M$13,2,FALSE),YEAR(TODAY())+1,YEAR(TODAY())),VLOOKUP(F31,'validation data'!$L$2:$M$13,2,FALSE),1)+1,IF(WEEKDAY(DATE(IF(MONTH(TODAY())&gt;=VLOOKUP(F31,'validation data'!$L$2:$M$13,2,FALSE),YEAR(TODAY())+1,YEAR(TODAY())),VLOOKUP(F31,'validation data'!$L$2:$M$13,2,FALSE),1),3)&gt;0,7-WEEKDAY(DATE(IF(MONTH(TODAY())&gt;=VLOOKUP(F31,'validation data'!$L$2:$M$13,2,FALSE),YEAR(TODAY())+1,YEAR(TODAY())),VLOOKUP(F31,'validation data'!$L$2:$M$13,2,FALSE),1),3),0)+DATE(IF(MONTH(TODAY())&gt;=VLOOKUP(F31,'validation data'!$L$2:$M$13,2,FALSE),YEAR(TODAY())+1,YEAR(TODAY())),VLOOKUP(F31,'validation data'!$L$2:$M$13,2,FALSE),1)))))</f>
        <v/>
      </c>
      <c r="O31" s="27" t="s">
        <v>0</v>
      </c>
      <c r="P31" s="31" t="str">
        <f t="shared" si="2"/>
        <v/>
      </c>
      <c r="Q31" s="33" t="str">
        <f>IF(AND(D31="",K31="",J31=""),"",CONCATENATE(TEXT(VLOOKUP(D31,'validation data'!$H$2:$I$17,2,FALSE),"0000"),"-",IF(K31=99999,TEXT(J31,"00000"),TEXT(K31,"00000"))))</f>
        <v/>
      </c>
      <c r="R31" s="6" t="s">
        <v>164</v>
      </c>
      <c r="S31" s="6" t="s">
        <v>12</v>
      </c>
      <c r="T31" s="6" t="s">
        <v>13</v>
      </c>
      <c r="U31" s="6" t="str">
        <f t="shared" si="3"/>
        <v/>
      </c>
      <c r="V31" s="34" t="str">
        <f t="shared" ca="1" si="4"/>
        <v/>
      </c>
      <c r="W31" s="34" t="str">
        <f t="shared" ca="1" si="5"/>
        <v/>
      </c>
      <c r="X31" s="32">
        <f t="shared" si="0"/>
        <v>0</v>
      </c>
      <c r="Y31" s="32">
        <f t="shared" si="1"/>
        <v>0</v>
      </c>
      <c r="Z31" s="32" t="s">
        <v>9</v>
      </c>
      <c r="AA31" s="32" t="s">
        <v>162</v>
      </c>
      <c r="AB31" s="32" t="str">
        <f t="shared" si="6"/>
        <v/>
      </c>
      <c r="AC31" s="7"/>
    </row>
    <row r="32" spans="7:29" ht="20.25" customHeight="1" x14ac:dyDescent="0.25">
      <c r="G32" s="26" t="str">
        <f ca="1">IF(F32="","",IF(VLOOKUP(F32,'validation data'!$L$2:$M$13,2,FALSE)=1,IF(WEEKDAY(DATE(IF(MONTH(TODAY())&gt;=VLOOKUP(F32,'validation data'!$L$2:$M$13,2,FALSE),YEAR(TODAY())+1,YEAR(TODAY())),VLOOKUP(F32,'validation data'!$L$2:$M$13,2,FALSE),1),3)&gt;0,7-WEEKDAY(DATE(IF(MONTH(TODAY())&gt;=VLOOKUP(F32,'validation data'!$L$2:$M$13,2,FALSE),YEAR(TODAY())+1,YEAR(TODAY())),VLOOKUP(F32,'validation data'!$L$2:$M$13,2,FALSE),1),3),0)+DATE(IF(MONTH(TODAY())&gt;=VLOOKUP(F32,'validation data'!$L$2:$M$13,2,FALSE),YEAR(TODAY())+1,YEAR(TODAY())),VLOOKUP(F32,'validation data'!$L$2:$M$13,2,FALSE),1)+7,IF(VLOOKUP(F32,'validation data'!$L$2:$M$13,2,FALSE)=9,IF(WEEKDAY(DATE(IF(MONTH(TODAY())&gt;=VLOOKUP(F32,'validation data'!$L$2:$M$13,2,FALSE),YEAR(TODAY())+1,YEAR(TODAY())),VLOOKUP(F32,'validation data'!$L$2:$M$13,2,FALSE),1),3)&gt;0,7-WEEKDAY(DATE(IF(MONTH(TODAY())&gt;=VLOOKUP(F32,'validation data'!$L$2:$M$13,2,FALSE),YEAR(TODAY())+1,YEAR(TODAY())),VLOOKUP(F32,'validation data'!$L$2:$M$13,2,FALSE),1),3),0)+DATE(IF(MONTH(TODAY())&gt;=VLOOKUP(F32,'validation data'!$L$2:$M$13,2,FALSE),YEAR(TODAY())+1,YEAR(TODAY())),VLOOKUP(F32,'validation data'!$L$2:$M$13,2,FALSE),1)+1,IF(AND(OR(DAY(IF(WEEKDAY(DATE(IF(MONTH(TODAY())&gt;=VLOOKUP(F32,'validation data'!$L$2:$M$13,2,FALSE),YEAR(TODAY())+1,YEAR(TODAY())),VLOOKUP(F32,'validation data'!$L$2:$M$13,2,FALSE),1),3)&gt;0,7-WEEKDAY(DATE(IF(MONTH(TODAY())&gt;=VLOOKUP(F32,'validation data'!$L$2:$M$13,2,FALSE),YEAR(TODAY())+1,YEAR(TODAY())),VLOOKUP(F32,'validation data'!$L$2:$M$13,2,FALSE),1),3),0)+DATE(IF(MONTH(TODAY())&gt;=VLOOKUP(F32,'validation data'!$L$2:$M$13,2,FALSE),YEAR(TODAY())+1,YEAR(TODAY())),VLOOKUP(F32,'validation data'!$L$2:$M$13,2,FALSE),1))=4,(DAY(IF(WEEKDAY(DATE(IF(MONTH(TODAY())&gt;=VLOOKUP(F32,'validation data'!$L$2:$M$13,2,FALSE),YEAR(TODAY())+1,YEAR(TODAY())),VLOOKUP(F32,'validation data'!$L$2:$M$13,2,FALSE),1),3)&gt;0,7-WEEKDAY(DATE(IF(MONTH(TODAY())&gt;=VLOOKUP(F32,'validation data'!$L$2:$M$13,2,FALSE),YEAR(TODAY())+1,YEAR(TODAY())),VLOOKUP(F32,'validation data'!$L$2:$M$13,2,FALSE),1),3),0)+DATE(IF(MONTH(TODAY())&gt;=VLOOKUP(F32,'validation data'!$L$2:$M$13,2,FALSE),YEAR(TODAY())+1,YEAR(TODAY())),VLOOKUP(F32,'validation data'!$L$2:$M$13,2,FALSE),1))=5)),VLOOKUP(F32,'validation data'!$L$2:$M$13,2,FALSE)=7),IF(WEEKDAY(DATE(IF(MONTH(TODAY())&gt;=VLOOKUP(F32,'validation data'!$L$2:$M$13,2,FALSE),YEAR(TODAY())+1,YEAR(TODAY())),VLOOKUP(F32,'validation data'!$L$2:$M$13,2,FALSE),1),3)&gt;0,7-WEEKDAY(DATE(IF(MONTH(TODAY())&gt;=VLOOKUP(F32,'validation data'!$L$2:$M$13,2,FALSE),YEAR(TODAY())+1,YEAR(TODAY())),VLOOKUP(F32,'validation data'!$L$2:$M$13,2,FALSE),1),3),0)+DATE(IF(MONTH(TODAY())&gt;=VLOOKUP(F32,'validation data'!$L$2:$M$13,2,FALSE),YEAR(TODAY())+1,YEAR(TODAY())),VLOOKUP(F32,'validation data'!$L$2:$M$13,2,FALSE),1)+1,IF(WEEKDAY(DATE(IF(MONTH(TODAY())&gt;=VLOOKUP(F32,'validation data'!$L$2:$M$13,2,FALSE),YEAR(TODAY())+1,YEAR(TODAY())),VLOOKUP(F32,'validation data'!$L$2:$M$13,2,FALSE),1),3)&gt;0,7-WEEKDAY(DATE(IF(MONTH(TODAY())&gt;=VLOOKUP(F32,'validation data'!$L$2:$M$13,2,FALSE),YEAR(TODAY())+1,YEAR(TODAY())),VLOOKUP(F32,'validation data'!$L$2:$M$13,2,FALSE),1),3),0)+DATE(IF(MONTH(TODAY())&gt;=VLOOKUP(F32,'validation data'!$L$2:$M$13,2,FALSE),YEAR(TODAY())+1,YEAR(TODAY())),VLOOKUP(F32,'validation data'!$L$2:$M$13,2,FALSE),1)))))</f>
        <v/>
      </c>
      <c r="O32" s="27" t="s">
        <v>0</v>
      </c>
      <c r="P32" s="31" t="str">
        <f t="shared" si="2"/>
        <v/>
      </c>
      <c r="Q32" s="33" t="str">
        <f>IF(AND(D32="",K32="",J32=""),"",CONCATENATE(TEXT(VLOOKUP(D32,'validation data'!$H$2:$I$17,2,FALSE),"0000"),"-",IF(K32=99999,TEXT(J32,"00000"),TEXT(K32,"00000"))))</f>
        <v/>
      </c>
      <c r="R32" s="6" t="s">
        <v>164</v>
      </c>
      <c r="S32" s="6" t="s">
        <v>12</v>
      </c>
      <c r="T32" s="6" t="s">
        <v>13</v>
      </c>
      <c r="U32" s="6" t="str">
        <f t="shared" si="3"/>
        <v/>
      </c>
      <c r="V32" s="34" t="str">
        <f t="shared" ca="1" si="4"/>
        <v/>
      </c>
      <c r="W32" s="34" t="str">
        <f t="shared" ca="1" si="5"/>
        <v/>
      </c>
      <c r="X32" s="32">
        <f t="shared" si="0"/>
        <v>0</v>
      </c>
      <c r="Y32" s="32">
        <f t="shared" si="1"/>
        <v>0</v>
      </c>
      <c r="Z32" s="32" t="s">
        <v>9</v>
      </c>
      <c r="AA32" s="32" t="s">
        <v>162</v>
      </c>
      <c r="AB32" s="32" t="str">
        <f t="shared" si="6"/>
        <v/>
      </c>
      <c r="AC32" s="7"/>
    </row>
    <row r="33" spans="7:29" ht="20.25" customHeight="1" x14ac:dyDescent="0.25">
      <c r="G33" s="26" t="str">
        <f ca="1">IF(F33="","",IF(VLOOKUP(F33,'validation data'!$L$2:$M$13,2,FALSE)=1,IF(WEEKDAY(DATE(IF(MONTH(TODAY())&gt;=VLOOKUP(F33,'validation data'!$L$2:$M$13,2,FALSE),YEAR(TODAY())+1,YEAR(TODAY())),VLOOKUP(F33,'validation data'!$L$2:$M$13,2,FALSE),1),3)&gt;0,7-WEEKDAY(DATE(IF(MONTH(TODAY())&gt;=VLOOKUP(F33,'validation data'!$L$2:$M$13,2,FALSE),YEAR(TODAY())+1,YEAR(TODAY())),VLOOKUP(F33,'validation data'!$L$2:$M$13,2,FALSE),1),3),0)+DATE(IF(MONTH(TODAY())&gt;=VLOOKUP(F33,'validation data'!$L$2:$M$13,2,FALSE),YEAR(TODAY())+1,YEAR(TODAY())),VLOOKUP(F33,'validation data'!$L$2:$M$13,2,FALSE),1)+7,IF(VLOOKUP(F33,'validation data'!$L$2:$M$13,2,FALSE)=9,IF(WEEKDAY(DATE(IF(MONTH(TODAY())&gt;=VLOOKUP(F33,'validation data'!$L$2:$M$13,2,FALSE),YEAR(TODAY())+1,YEAR(TODAY())),VLOOKUP(F33,'validation data'!$L$2:$M$13,2,FALSE),1),3)&gt;0,7-WEEKDAY(DATE(IF(MONTH(TODAY())&gt;=VLOOKUP(F33,'validation data'!$L$2:$M$13,2,FALSE),YEAR(TODAY())+1,YEAR(TODAY())),VLOOKUP(F33,'validation data'!$L$2:$M$13,2,FALSE),1),3),0)+DATE(IF(MONTH(TODAY())&gt;=VLOOKUP(F33,'validation data'!$L$2:$M$13,2,FALSE),YEAR(TODAY())+1,YEAR(TODAY())),VLOOKUP(F33,'validation data'!$L$2:$M$13,2,FALSE),1)+1,IF(AND(OR(DAY(IF(WEEKDAY(DATE(IF(MONTH(TODAY())&gt;=VLOOKUP(F33,'validation data'!$L$2:$M$13,2,FALSE),YEAR(TODAY())+1,YEAR(TODAY())),VLOOKUP(F33,'validation data'!$L$2:$M$13,2,FALSE),1),3)&gt;0,7-WEEKDAY(DATE(IF(MONTH(TODAY())&gt;=VLOOKUP(F33,'validation data'!$L$2:$M$13,2,FALSE),YEAR(TODAY())+1,YEAR(TODAY())),VLOOKUP(F33,'validation data'!$L$2:$M$13,2,FALSE),1),3),0)+DATE(IF(MONTH(TODAY())&gt;=VLOOKUP(F33,'validation data'!$L$2:$M$13,2,FALSE),YEAR(TODAY())+1,YEAR(TODAY())),VLOOKUP(F33,'validation data'!$L$2:$M$13,2,FALSE),1))=4,(DAY(IF(WEEKDAY(DATE(IF(MONTH(TODAY())&gt;=VLOOKUP(F33,'validation data'!$L$2:$M$13,2,FALSE),YEAR(TODAY())+1,YEAR(TODAY())),VLOOKUP(F33,'validation data'!$L$2:$M$13,2,FALSE),1),3)&gt;0,7-WEEKDAY(DATE(IF(MONTH(TODAY())&gt;=VLOOKUP(F33,'validation data'!$L$2:$M$13,2,FALSE),YEAR(TODAY())+1,YEAR(TODAY())),VLOOKUP(F33,'validation data'!$L$2:$M$13,2,FALSE),1),3),0)+DATE(IF(MONTH(TODAY())&gt;=VLOOKUP(F33,'validation data'!$L$2:$M$13,2,FALSE),YEAR(TODAY())+1,YEAR(TODAY())),VLOOKUP(F33,'validation data'!$L$2:$M$13,2,FALSE),1))=5)),VLOOKUP(F33,'validation data'!$L$2:$M$13,2,FALSE)=7),IF(WEEKDAY(DATE(IF(MONTH(TODAY())&gt;=VLOOKUP(F33,'validation data'!$L$2:$M$13,2,FALSE),YEAR(TODAY())+1,YEAR(TODAY())),VLOOKUP(F33,'validation data'!$L$2:$M$13,2,FALSE),1),3)&gt;0,7-WEEKDAY(DATE(IF(MONTH(TODAY())&gt;=VLOOKUP(F33,'validation data'!$L$2:$M$13,2,FALSE),YEAR(TODAY())+1,YEAR(TODAY())),VLOOKUP(F33,'validation data'!$L$2:$M$13,2,FALSE),1),3),0)+DATE(IF(MONTH(TODAY())&gt;=VLOOKUP(F33,'validation data'!$L$2:$M$13,2,FALSE),YEAR(TODAY())+1,YEAR(TODAY())),VLOOKUP(F33,'validation data'!$L$2:$M$13,2,FALSE),1)+1,IF(WEEKDAY(DATE(IF(MONTH(TODAY())&gt;=VLOOKUP(F33,'validation data'!$L$2:$M$13,2,FALSE),YEAR(TODAY())+1,YEAR(TODAY())),VLOOKUP(F33,'validation data'!$L$2:$M$13,2,FALSE),1),3)&gt;0,7-WEEKDAY(DATE(IF(MONTH(TODAY())&gt;=VLOOKUP(F33,'validation data'!$L$2:$M$13,2,FALSE),YEAR(TODAY())+1,YEAR(TODAY())),VLOOKUP(F33,'validation data'!$L$2:$M$13,2,FALSE),1),3),0)+DATE(IF(MONTH(TODAY())&gt;=VLOOKUP(F33,'validation data'!$L$2:$M$13,2,FALSE),YEAR(TODAY())+1,YEAR(TODAY())),VLOOKUP(F33,'validation data'!$L$2:$M$13,2,FALSE),1)))))</f>
        <v/>
      </c>
      <c r="O33" s="27" t="s">
        <v>0</v>
      </c>
      <c r="P33" s="31" t="str">
        <f t="shared" si="2"/>
        <v/>
      </c>
      <c r="Q33" s="33" t="str">
        <f>IF(AND(D33="",K33="",J33=""),"",CONCATENATE(TEXT(VLOOKUP(D33,'validation data'!$H$2:$I$17,2,FALSE),"0000"),"-",IF(K33=99999,TEXT(J33,"00000"),TEXT(K33,"00000"))))</f>
        <v/>
      </c>
      <c r="R33" s="6" t="s">
        <v>164</v>
      </c>
      <c r="S33" s="6" t="s">
        <v>12</v>
      </c>
      <c r="T33" s="6" t="s">
        <v>13</v>
      </c>
      <c r="U33" s="6" t="str">
        <f t="shared" si="3"/>
        <v/>
      </c>
      <c r="V33" s="34" t="str">
        <f t="shared" ca="1" si="4"/>
        <v/>
      </c>
      <c r="W33" s="34" t="str">
        <f t="shared" ca="1" si="5"/>
        <v/>
      </c>
      <c r="X33" s="32">
        <f t="shared" si="0"/>
        <v>0</v>
      </c>
      <c r="Y33" s="32">
        <f t="shared" si="1"/>
        <v>0</v>
      </c>
      <c r="Z33" s="32" t="s">
        <v>9</v>
      </c>
      <c r="AA33" s="32" t="s">
        <v>162</v>
      </c>
      <c r="AB33" s="32" t="str">
        <f t="shared" si="6"/>
        <v/>
      </c>
      <c r="AC33" s="7"/>
    </row>
    <row r="34" spans="7:29" ht="20.25" customHeight="1" x14ac:dyDescent="0.25">
      <c r="G34" s="26" t="str">
        <f ca="1">IF(F34="","",IF(VLOOKUP(F34,'validation data'!$L$2:$M$13,2,FALSE)=1,IF(WEEKDAY(DATE(IF(MONTH(TODAY())&gt;=VLOOKUP(F34,'validation data'!$L$2:$M$13,2,FALSE),YEAR(TODAY())+1,YEAR(TODAY())),VLOOKUP(F34,'validation data'!$L$2:$M$13,2,FALSE),1),3)&gt;0,7-WEEKDAY(DATE(IF(MONTH(TODAY())&gt;=VLOOKUP(F34,'validation data'!$L$2:$M$13,2,FALSE),YEAR(TODAY())+1,YEAR(TODAY())),VLOOKUP(F34,'validation data'!$L$2:$M$13,2,FALSE),1),3),0)+DATE(IF(MONTH(TODAY())&gt;=VLOOKUP(F34,'validation data'!$L$2:$M$13,2,FALSE),YEAR(TODAY())+1,YEAR(TODAY())),VLOOKUP(F34,'validation data'!$L$2:$M$13,2,FALSE),1)+7,IF(VLOOKUP(F34,'validation data'!$L$2:$M$13,2,FALSE)=9,IF(WEEKDAY(DATE(IF(MONTH(TODAY())&gt;=VLOOKUP(F34,'validation data'!$L$2:$M$13,2,FALSE),YEAR(TODAY())+1,YEAR(TODAY())),VLOOKUP(F34,'validation data'!$L$2:$M$13,2,FALSE),1),3)&gt;0,7-WEEKDAY(DATE(IF(MONTH(TODAY())&gt;=VLOOKUP(F34,'validation data'!$L$2:$M$13,2,FALSE),YEAR(TODAY())+1,YEAR(TODAY())),VLOOKUP(F34,'validation data'!$L$2:$M$13,2,FALSE),1),3),0)+DATE(IF(MONTH(TODAY())&gt;=VLOOKUP(F34,'validation data'!$L$2:$M$13,2,FALSE),YEAR(TODAY())+1,YEAR(TODAY())),VLOOKUP(F34,'validation data'!$L$2:$M$13,2,FALSE),1)+1,IF(AND(OR(DAY(IF(WEEKDAY(DATE(IF(MONTH(TODAY())&gt;=VLOOKUP(F34,'validation data'!$L$2:$M$13,2,FALSE),YEAR(TODAY())+1,YEAR(TODAY())),VLOOKUP(F34,'validation data'!$L$2:$M$13,2,FALSE),1),3)&gt;0,7-WEEKDAY(DATE(IF(MONTH(TODAY())&gt;=VLOOKUP(F34,'validation data'!$L$2:$M$13,2,FALSE),YEAR(TODAY())+1,YEAR(TODAY())),VLOOKUP(F34,'validation data'!$L$2:$M$13,2,FALSE),1),3),0)+DATE(IF(MONTH(TODAY())&gt;=VLOOKUP(F34,'validation data'!$L$2:$M$13,2,FALSE),YEAR(TODAY())+1,YEAR(TODAY())),VLOOKUP(F34,'validation data'!$L$2:$M$13,2,FALSE),1))=4,(DAY(IF(WEEKDAY(DATE(IF(MONTH(TODAY())&gt;=VLOOKUP(F34,'validation data'!$L$2:$M$13,2,FALSE),YEAR(TODAY())+1,YEAR(TODAY())),VLOOKUP(F34,'validation data'!$L$2:$M$13,2,FALSE),1),3)&gt;0,7-WEEKDAY(DATE(IF(MONTH(TODAY())&gt;=VLOOKUP(F34,'validation data'!$L$2:$M$13,2,FALSE),YEAR(TODAY())+1,YEAR(TODAY())),VLOOKUP(F34,'validation data'!$L$2:$M$13,2,FALSE),1),3),0)+DATE(IF(MONTH(TODAY())&gt;=VLOOKUP(F34,'validation data'!$L$2:$M$13,2,FALSE),YEAR(TODAY())+1,YEAR(TODAY())),VLOOKUP(F34,'validation data'!$L$2:$M$13,2,FALSE),1))=5)),VLOOKUP(F34,'validation data'!$L$2:$M$13,2,FALSE)=7),IF(WEEKDAY(DATE(IF(MONTH(TODAY())&gt;=VLOOKUP(F34,'validation data'!$L$2:$M$13,2,FALSE),YEAR(TODAY())+1,YEAR(TODAY())),VLOOKUP(F34,'validation data'!$L$2:$M$13,2,FALSE),1),3)&gt;0,7-WEEKDAY(DATE(IF(MONTH(TODAY())&gt;=VLOOKUP(F34,'validation data'!$L$2:$M$13,2,FALSE),YEAR(TODAY())+1,YEAR(TODAY())),VLOOKUP(F34,'validation data'!$L$2:$M$13,2,FALSE),1),3),0)+DATE(IF(MONTH(TODAY())&gt;=VLOOKUP(F34,'validation data'!$L$2:$M$13,2,FALSE),YEAR(TODAY())+1,YEAR(TODAY())),VLOOKUP(F34,'validation data'!$L$2:$M$13,2,FALSE),1)+1,IF(WEEKDAY(DATE(IF(MONTH(TODAY())&gt;=VLOOKUP(F34,'validation data'!$L$2:$M$13,2,FALSE),YEAR(TODAY())+1,YEAR(TODAY())),VLOOKUP(F34,'validation data'!$L$2:$M$13,2,FALSE),1),3)&gt;0,7-WEEKDAY(DATE(IF(MONTH(TODAY())&gt;=VLOOKUP(F34,'validation data'!$L$2:$M$13,2,FALSE),YEAR(TODAY())+1,YEAR(TODAY())),VLOOKUP(F34,'validation data'!$L$2:$M$13,2,FALSE),1),3),0)+DATE(IF(MONTH(TODAY())&gt;=VLOOKUP(F34,'validation data'!$L$2:$M$13,2,FALSE),YEAR(TODAY())+1,YEAR(TODAY())),VLOOKUP(F34,'validation data'!$L$2:$M$13,2,FALSE),1)))))</f>
        <v/>
      </c>
      <c r="O34" s="27" t="s">
        <v>0</v>
      </c>
      <c r="P34" s="31" t="str">
        <f t="shared" si="2"/>
        <v/>
      </c>
      <c r="Q34" s="33" t="str">
        <f>IF(AND(D34="",K34="",J34=""),"",CONCATENATE(TEXT(VLOOKUP(D34,'validation data'!$H$2:$I$17,2,FALSE),"0000"),"-",IF(K34=99999,TEXT(J34,"00000"),TEXT(K34,"00000"))))</f>
        <v/>
      </c>
      <c r="R34" s="6" t="s">
        <v>164</v>
      </c>
      <c r="S34" s="6" t="s">
        <v>12</v>
      </c>
      <c r="T34" s="6" t="s">
        <v>13</v>
      </c>
      <c r="U34" s="6" t="str">
        <f t="shared" si="3"/>
        <v/>
      </c>
      <c r="V34" s="34" t="str">
        <f t="shared" ca="1" si="4"/>
        <v/>
      </c>
      <c r="W34" s="34" t="str">
        <f t="shared" ca="1" si="5"/>
        <v/>
      </c>
      <c r="X34" s="32">
        <f t="shared" si="0"/>
        <v>0</v>
      </c>
      <c r="Y34" s="32">
        <f t="shared" si="1"/>
        <v>0</v>
      </c>
      <c r="Z34" s="32" t="s">
        <v>9</v>
      </c>
      <c r="AA34" s="32" t="s">
        <v>162</v>
      </c>
      <c r="AB34" s="32" t="str">
        <f t="shared" si="6"/>
        <v/>
      </c>
      <c r="AC34" s="7"/>
    </row>
    <row r="35" spans="7:29" ht="20.25" customHeight="1" x14ac:dyDescent="0.25">
      <c r="G35" s="26" t="str">
        <f ca="1">IF(F35="","",IF(VLOOKUP(F35,'validation data'!$L$2:$M$13,2,FALSE)=1,IF(WEEKDAY(DATE(IF(MONTH(TODAY())&gt;=VLOOKUP(F35,'validation data'!$L$2:$M$13,2,FALSE),YEAR(TODAY())+1,YEAR(TODAY())),VLOOKUP(F35,'validation data'!$L$2:$M$13,2,FALSE),1),3)&gt;0,7-WEEKDAY(DATE(IF(MONTH(TODAY())&gt;=VLOOKUP(F35,'validation data'!$L$2:$M$13,2,FALSE),YEAR(TODAY())+1,YEAR(TODAY())),VLOOKUP(F35,'validation data'!$L$2:$M$13,2,FALSE),1),3),0)+DATE(IF(MONTH(TODAY())&gt;=VLOOKUP(F35,'validation data'!$L$2:$M$13,2,FALSE),YEAR(TODAY())+1,YEAR(TODAY())),VLOOKUP(F35,'validation data'!$L$2:$M$13,2,FALSE),1)+7,IF(VLOOKUP(F35,'validation data'!$L$2:$M$13,2,FALSE)=9,IF(WEEKDAY(DATE(IF(MONTH(TODAY())&gt;=VLOOKUP(F35,'validation data'!$L$2:$M$13,2,FALSE),YEAR(TODAY())+1,YEAR(TODAY())),VLOOKUP(F35,'validation data'!$L$2:$M$13,2,FALSE),1),3)&gt;0,7-WEEKDAY(DATE(IF(MONTH(TODAY())&gt;=VLOOKUP(F35,'validation data'!$L$2:$M$13,2,FALSE),YEAR(TODAY())+1,YEAR(TODAY())),VLOOKUP(F35,'validation data'!$L$2:$M$13,2,FALSE),1),3),0)+DATE(IF(MONTH(TODAY())&gt;=VLOOKUP(F35,'validation data'!$L$2:$M$13,2,FALSE),YEAR(TODAY())+1,YEAR(TODAY())),VLOOKUP(F35,'validation data'!$L$2:$M$13,2,FALSE),1)+1,IF(AND(OR(DAY(IF(WEEKDAY(DATE(IF(MONTH(TODAY())&gt;=VLOOKUP(F35,'validation data'!$L$2:$M$13,2,FALSE),YEAR(TODAY())+1,YEAR(TODAY())),VLOOKUP(F35,'validation data'!$L$2:$M$13,2,FALSE),1),3)&gt;0,7-WEEKDAY(DATE(IF(MONTH(TODAY())&gt;=VLOOKUP(F35,'validation data'!$L$2:$M$13,2,FALSE),YEAR(TODAY())+1,YEAR(TODAY())),VLOOKUP(F35,'validation data'!$L$2:$M$13,2,FALSE),1),3),0)+DATE(IF(MONTH(TODAY())&gt;=VLOOKUP(F35,'validation data'!$L$2:$M$13,2,FALSE),YEAR(TODAY())+1,YEAR(TODAY())),VLOOKUP(F35,'validation data'!$L$2:$M$13,2,FALSE),1))=4,(DAY(IF(WEEKDAY(DATE(IF(MONTH(TODAY())&gt;=VLOOKUP(F35,'validation data'!$L$2:$M$13,2,FALSE),YEAR(TODAY())+1,YEAR(TODAY())),VLOOKUP(F35,'validation data'!$L$2:$M$13,2,FALSE),1),3)&gt;0,7-WEEKDAY(DATE(IF(MONTH(TODAY())&gt;=VLOOKUP(F35,'validation data'!$L$2:$M$13,2,FALSE),YEAR(TODAY())+1,YEAR(TODAY())),VLOOKUP(F35,'validation data'!$L$2:$M$13,2,FALSE),1),3),0)+DATE(IF(MONTH(TODAY())&gt;=VLOOKUP(F35,'validation data'!$L$2:$M$13,2,FALSE),YEAR(TODAY())+1,YEAR(TODAY())),VLOOKUP(F35,'validation data'!$L$2:$M$13,2,FALSE),1))=5)),VLOOKUP(F35,'validation data'!$L$2:$M$13,2,FALSE)=7),IF(WEEKDAY(DATE(IF(MONTH(TODAY())&gt;=VLOOKUP(F35,'validation data'!$L$2:$M$13,2,FALSE),YEAR(TODAY())+1,YEAR(TODAY())),VLOOKUP(F35,'validation data'!$L$2:$M$13,2,FALSE),1),3)&gt;0,7-WEEKDAY(DATE(IF(MONTH(TODAY())&gt;=VLOOKUP(F35,'validation data'!$L$2:$M$13,2,FALSE),YEAR(TODAY())+1,YEAR(TODAY())),VLOOKUP(F35,'validation data'!$L$2:$M$13,2,FALSE),1),3),0)+DATE(IF(MONTH(TODAY())&gt;=VLOOKUP(F35,'validation data'!$L$2:$M$13,2,FALSE),YEAR(TODAY())+1,YEAR(TODAY())),VLOOKUP(F35,'validation data'!$L$2:$M$13,2,FALSE),1)+1,IF(WEEKDAY(DATE(IF(MONTH(TODAY())&gt;=VLOOKUP(F35,'validation data'!$L$2:$M$13,2,FALSE),YEAR(TODAY())+1,YEAR(TODAY())),VLOOKUP(F35,'validation data'!$L$2:$M$13,2,FALSE),1),3)&gt;0,7-WEEKDAY(DATE(IF(MONTH(TODAY())&gt;=VLOOKUP(F35,'validation data'!$L$2:$M$13,2,FALSE),YEAR(TODAY())+1,YEAR(TODAY())),VLOOKUP(F35,'validation data'!$L$2:$M$13,2,FALSE),1),3),0)+DATE(IF(MONTH(TODAY())&gt;=VLOOKUP(F35,'validation data'!$L$2:$M$13,2,FALSE),YEAR(TODAY())+1,YEAR(TODAY())),VLOOKUP(F35,'validation data'!$L$2:$M$13,2,FALSE),1)))))</f>
        <v/>
      </c>
      <c r="O35" s="27" t="s">
        <v>0</v>
      </c>
      <c r="P35" s="31" t="str">
        <f t="shared" si="2"/>
        <v/>
      </c>
      <c r="Q35" s="33" t="str">
        <f>IF(AND(D35="",K35="",J35=""),"",CONCATENATE(TEXT(VLOOKUP(D35,'validation data'!$H$2:$I$17,2,FALSE),"0000"),"-",IF(K35=99999,TEXT(J35,"00000"),TEXT(K35,"00000"))))</f>
        <v/>
      </c>
      <c r="R35" s="6" t="s">
        <v>164</v>
      </c>
      <c r="S35" s="6" t="s">
        <v>12</v>
      </c>
      <c r="T35" s="6" t="s">
        <v>13</v>
      </c>
      <c r="U35" s="6" t="str">
        <f t="shared" si="3"/>
        <v/>
      </c>
      <c r="V35" s="34" t="str">
        <f t="shared" ca="1" si="4"/>
        <v/>
      </c>
      <c r="W35" s="34" t="str">
        <f t="shared" ca="1" si="5"/>
        <v/>
      </c>
      <c r="X35" s="32">
        <f t="shared" si="0"/>
        <v>0</v>
      </c>
      <c r="Y35" s="32">
        <f t="shared" si="1"/>
        <v>0</v>
      </c>
      <c r="Z35" s="32" t="s">
        <v>9</v>
      </c>
      <c r="AA35" s="32" t="s">
        <v>162</v>
      </c>
      <c r="AB35" s="32" t="str">
        <f t="shared" si="6"/>
        <v/>
      </c>
      <c r="AC35" s="7"/>
    </row>
    <row r="36" spans="7:29" ht="20.25" customHeight="1" x14ac:dyDescent="0.25">
      <c r="G36" s="26" t="str">
        <f ca="1">IF(F36="","",IF(VLOOKUP(F36,'validation data'!$L$2:$M$13,2,FALSE)=1,IF(WEEKDAY(DATE(IF(MONTH(TODAY())&gt;=VLOOKUP(F36,'validation data'!$L$2:$M$13,2,FALSE),YEAR(TODAY())+1,YEAR(TODAY())),VLOOKUP(F36,'validation data'!$L$2:$M$13,2,FALSE),1),3)&gt;0,7-WEEKDAY(DATE(IF(MONTH(TODAY())&gt;=VLOOKUP(F36,'validation data'!$L$2:$M$13,2,FALSE),YEAR(TODAY())+1,YEAR(TODAY())),VLOOKUP(F36,'validation data'!$L$2:$M$13,2,FALSE),1),3),0)+DATE(IF(MONTH(TODAY())&gt;=VLOOKUP(F36,'validation data'!$L$2:$M$13,2,FALSE),YEAR(TODAY())+1,YEAR(TODAY())),VLOOKUP(F36,'validation data'!$L$2:$M$13,2,FALSE),1)+7,IF(VLOOKUP(F36,'validation data'!$L$2:$M$13,2,FALSE)=9,IF(WEEKDAY(DATE(IF(MONTH(TODAY())&gt;=VLOOKUP(F36,'validation data'!$L$2:$M$13,2,FALSE),YEAR(TODAY())+1,YEAR(TODAY())),VLOOKUP(F36,'validation data'!$L$2:$M$13,2,FALSE),1),3)&gt;0,7-WEEKDAY(DATE(IF(MONTH(TODAY())&gt;=VLOOKUP(F36,'validation data'!$L$2:$M$13,2,FALSE),YEAR(TODAY())+1,YEAR(TODAY())),VLOOKUP(F36,'validation data'!$L$2:$M$13,2,FALSE),1),3),0)+DATE(IF(MONTH(TODAY())&gt;=VLOOKUP(F36,'validation data'!$L$2:$M$13,2,FALSE),YEAR(TODAY())+1,YEAR(TODAY())),VLOOKUP(F36,'validation data'!$L$2:$M$13,2,FALSE),1)+1,IF(AND(OR(DAY(IF(WEEKDAY(DATE(IF(MONTH(TODAY())&gt;=VLOOKUP(F36,'validation data'!$L$2:$M$13,2,FALSE),YEAR(TODAY())+1,YEAR(TODAY())),VLOOKUP(F36,'validation data'!$L$2:$M$13,2,FALSE),1),3)&gt;0,7-WEEKDAY(DATE(IF(MONTH(TODAY())&gt;=VLOOKUP(F36,'validation data'!$L$2:$M$13,2,FALSE),YEAR(TODAY())+1,YEAR(TODAY())),VLOOKUP(F36,'validation data'!$L$2:$M$13,2,FALSE),1),3),0)+DATE(IF(MONTH(TODAY())&gt;=VLOOKUP(F36,'validation data'!$L$2:$M$13,2,FALSE),YEAR(TODAY())+1,YEAR(TODAY())),VLOOKUP(F36,'validation data'!$L$2:$M$13,2,FALSE),1))=4,(DAY(IF(WEEKDAY(DATE(IF(MONTH(TODAY())&gt;=VLOOKUP(F36,'validation data'!$L$2:$M$13,2,FALSE),YEAR(TODAY())+1,YEAR(TODAY())),VLOOKUP(F36,'validation data'!$L$2:$M$13,2,FALSE),1),3)&gt;0,7-WEEKDAY(DATE(IF(MONTH(TODAY())&gt;=VLOOKUP(F36,'validation data'!$L$2:$M$13,2,FALSE),YEAR(TODAY())+1,YEAR(TODAY())),VLOOKUP(F36,'validation data'!$L$2:$M$13,2,FALSE),1),3),0)+DATE(IF(MONTH(TODAY())&gt;=VLOOKUP(F36,'validation data'!$L$2:$M$13,2,FALSE),YEAR(TODAY())+1,YEAR(TODAY())),VLOOKUP(F36,'validation data'!$L$2:$M$13,2,FALSE),1))=5)),VLOOKUP(F36,'validation data'!$L$2:$M$13,2,FALSE)=7),IF(WEEKDAY(DATE(IF(MONTH(TODAY())&gt;=VLOOKUP(F36,'validation data'!$L$2:$M$13,2,FALSE),YEAR(TODAY())+1,YEAR(TODAY())),VLOOKUP(F36,'validation data'!$L$2:$M$13,2,FALSE),1),3)&gt;0,7-WEEKDAY(DATE(IF(MONTH(TODAY())&gt;=VLOOKUP(F36,'validation data'!$L$2:$M$13,2,FALSE),YEAR(TODAY())+1,YEAR(TODAY())),VLOOKUP(F36,'validation data'!$L$2:$M$13,2,FALSE),1),3),0)+DATE(IF(MONTH(TODAY())&gt;=VLOOKUP(F36,'validation data'!$L$2:$M$13,2,FALSE),YEAR(TODAY())+1,YEAR(TODAY())),VLOOKUP(F36,'validation data'!$L$2:$M$13,2,FALSE),1)+1,IF(WEEKDAY(DATE(IF(MONTH(TODAY())&gt;=VLOOKUP(F36,'validation data'!$L$2:$M$13,2,FALSE),YEAR(TODAY())+1,YEAR(TODAY())),VLOOKUP(F36,'validation data'!$L$2:$M$13,2,FALSE),1),3)&gt;0,7-WEEKDAY(DATE(IF(MONTH(TODAY())&gt;=VLOOKUP(F36,'validation data'!$L$2:$M$13,2,FALSE),YEAR(TODAY())+1,YEAR(TODAY())),VLOOKUP(F36,'validation data'!$L$2:$M$13,2,FALSE),1),3),0)+DATE(IF(MONTH(TODAY())&gt;=VLOOKUP(F36,'validation data'!$L$2:$M$13,2,FALSE),YEAR(TODAY())+1,YEAR(TODAY())),VLOOKUP(F36,'validation data'!$L$2:$M$13,2,FALSE),1)))))</f>
        <v/>
      </c>
      <c r="O36" s="27" t="s">
        <v>0</v>
      </c>
      <c r="P36" s="31" t="str">
        <f t="shared" si="2"/>
        <v/>
      </c>
      <c r="Q36" s="33" t="str">
        <f>IF(AND(D36="",K36="",J36=""),"",CONCATENATE(TEXT(VLOOKUP(D36,'validation data'!$H$2:$I$17,2,FALSE),"0000"),"-",IF(K36=99999,TEXT(J36,"00000"),TEXT(K36,"00000"))))</f>
        <v/>
      </c>
      <c r="R36" s="6" t="s">
        <v>164</v>
      </c>
      <c r="S36" s="6" t="s">
        <v>12</v>
      </c>
      <c r="T36" s="6" t="s">
        <v>13</v>
      </c>
      <c r="U36" s="6" t="str">
        <f t="shared" si="3"/>
        <v/>
      </c>
      <c r="V36" s="34" t="str">
        <f t="shared" ca="1" si="4"/>
        <v/>
      </c>
      <c r="W36" s="34" t="str">
        <f t="shared" ca="1" si="5"/>
        <v/>
      </c>
      <c r="X36" s="32">
        <f t="shared" si="0"/>
        <v>0</v>
      </c>
      <c r="Y36" s="32">
        <f t="shared" si="1"/>
        <v>0</v>
      </c>
      <c r="Z36" s="32" t="s">
        <v>9</v>
      </c>
      <c r="AA36" s="32" t="s">
        <v>162</v>
      </c>
      <c r="AB36" s="32" t="str">
        <f t="shared" si="6"/>
        <v/>
      </c>
      <c r="AC36" s="7"/>
    </row>
    <row r="37" spans="7:29" ht="20.25" customHeight="1" x14ac:dyDescent="0.25">
      <c r="G37" s="26" t="str">
        <f ca="1">IF(F37="","",IF(VLOOKUP(F37,'validation data'!$L$2:$M$13,2,FALSE)=1,IF(WEEKDAY(DATE(IF(MONTH(TODAY())&gt;=VLOOKUP(F37,'validation data'!$L$2:$M$13,2,FALSE),YEAR(TODAY())+1,YEAR(TODAY())),VLOOKUP(F37,'validation data'!$L$2:$M$13,2,FALSE),1),3)&gt;0,7-WEEKDAY(DATE(IF(MONTH(TODAY())&gt;=VLOOKUP(F37,'validation data'!$L$2:$M$13,2,FALSE),YEAR(TODAY())+1,YEAR(TODAY())),VLOOKUP(F37,'validation data'!$L$2:$M$13,2,FALSE),1),3),0)+DATE(IF(MONTH(TODAY())&gt;=VLOOKUP(F37,'validation data'!$L$2:$M$13,2,FALSE),YEAR(TODAY())+1,YEAR(TODAY())),VLOOKUP(F37,'validation data'!$L$2:$M$13,2,FALSE),1)+7,IF(VLOOKUP(F37,'validation data'!$L$2:$M$13,2,FALSE)=9,IF(WEEKDAY(DATE(IF(MONTH(TODAY())&gt;=VLOOKUP(F37,'validation data'!$L$2:$M$13,2,FALSE),YEAR(TODAY())+1,YEAR(TODAY())),VLOOKUP(F37,'validation data'!$L$2:$M$13,2,FALSE),1),3)&gt;0,7-WEEKDAY(DATE(IF(MONTH(TODAY())&gt;=VLOOKUP(F37,'validation data'!$L$2:$M$13,2,FALSE),YEAR(TODAY())+1,YEAR(TODAY())),VLOOKUP(F37,'validation data'!$L$2:$M$13,2,FALSE),1),3),0)+DATE(IF(MONTH(TODAY())&gt;=VLOOKUP(F37,'validation data'!$L$2:$M$13,2,FALSE),YEAR(TODAY())+1,YEAR(TODAY())),VLOOKUP(F37,'validation data'!$L$2:$M$13,2,FALSE),1)+1,IF(AND(OR(DAY(IF(WEEKDAY(DATE(IF(MONTH(TODAY())&gt;=VLOOKUP(F37,'validation data'!$L$2:$M$13,2,FALSE),YEAR(TODAY())+1,YEAR(TODAY())),VLOOKUP(F37,'validation data'!$L$2:$M$13,2,FALSE),1),3)&gt;0,7-WEEKDAY(DATE(IF(MONTH(TODAY())&gt;=VLOOKUP(F37,'validation data'!$L$2:$M$13,2,FALSE),YEAR(TODAY())+1,YEAR(TODAY())),VLOOKUP(F37,'validation data'!$L$2:$M$13,2,FALSE),1),3),0)+DATE(IF(MONTH(TODAY())&gt;=VLOOKUP(F37,'validation data'!$L$2:$M$13,2,FALSE),YEAR(TODAY())+1,YEAR(TODAY())),VLOOKUP(F37,'validation data'!$L$2:$M$13,2,FALSE),1))=4,(DAY(IF(WEEKDAY(DATE(IF(MONTH(TODAY())&gt;=VLOOKUP(F37,'validation data'!$L$2:$M$13,2,FALSE),YEAR(TODAY())+1,YEAR(TODAY())),VLOOKUP(F37,'validation data'!$L$2:$M$13,2,FALSE),1),3)&gt;0,7-WEEKDAY(DATE(IF(MONTH(TODAY())&gt;=VLOOKUP(F37,'validation data'!$L$2:$M$13,2,FALSE),YEAR(TODAY())+1,YEAR(TODAY())),VLOOKUP(F37,'validation data'!$L$2:$M$13,2,FALSE),1),3),0)+DATE(IF(MONTH(TODAY())&gt;=VLOOKUP(F37,'validation data'!$L$2:$M$13,2,FALSE),YEAR(TODAY())+1,YEAR(TODAY())),VLOOKUP(F37,'validation data'!$L$2:$M$13,2,FALSE),1))=5)),VLOOKUP(F37,'validation data'!$L$2:$M$13,2,FALSE)=7),IF(WEEKDAY(DATE(IF(MONTH(TODAY())&gt;=VLOOKUP(F37,'validation data'!$L$2:$M$13,2,FALSE),YEAR(TODAY())+1,YEAR(TODAY())),VLOOKUP(F37,'validation data'!$L$2:$M$13,2,FALSE),1),3)&gt;0,7-WEEKDAY(DATE(IF(MONTH(TODAY())&gt;=VLOOKUP(F37,'validation data'!$L$2:$M$13,2,FALSE),YEAR(TODAY())+1,YEAR(TODAY())),VLOOKUP(F37,'validation data'!$L$2:$M$13,2,FALSE),1),3),0)+DATE(IF(MONTH(TODAY())&gt;=VLOOKUP(F37,'validation data'!$L$2:$M$13,2,FALSE),YEAR(TODAY())+1,YEAR(TODAY())),VLOOKUP(F37,'validation data'!$L$2:$M$13,2,FALSE),1)+1,IF(WEEKDAY(DATE(IF(MONTH(TODAY())&gt;=VLOOKUP(F37,'validation data'!$L$2:$M$13,2,FALSE),YEAR(TODAY())+1,YEAR(TODAY())),VLOOKUP(F37,'validation data'!$L$2:$M$13,2,FALSE),1),3)&gt;0,7-WEEKDAY(DATE(IF(MONTH(TODAY())&gt;=VLOOKUP(F37,'validation data'!$L$2:$M$13,2,FALSE),YEAR(TODAY())+1,YEAR(TODAY())),VLOOKUP(F37,'validation data'!$L$2:$M$13,2,FALSE),1),3),0)+DATE(IF(MONTH(TODAY())&gt;=VLOOKUP(F37,'validation data'!$L$2:$M$13,2,FALSE),YEAR(TODAY())+1,YEAR(TODAY())),VLOOKUP(F37,'validation data'!$L$2:$M$13,2,FALSE),1)))))</f>
        <v/>
      </c>
      <c r="O37" s="27" t="s">
        <v>0</v>
      </c>
      <c r="P37" s="31" t="str">
        <f t="shared" si="2"/>
        <v/>
      </c>
      <c r="Q37" s="33" t="str">
        <f>IF(AND(D37="",K37="",J37=""),"",CONCATENATE(TEXT(VLOOKUP(D37,'validation data'!$H$2:$I$17,2,FALSE),"0000"),"-",IF(K37=99999,TEXT(J37,"00000"),TEXT(K37,"00000"))))</f>
        <v/>
      </c>
      <c r="R37" s="6" t="s">
        <v>164</v>
      </c>
      <c r="S37" s="6" t="s">
        <v>12</v>
      </c>
      <c r="T37" s="6" t="s">
        <v>13</v>
      </c>
      <c r="U37" s="6" t="str">
        <f t="shared" si="3"/>
        <v/>
      </c>
      <c r="V37" s="34" t="str">
        <f t="shared" ca="1" si="4"/>
        <v/>
      </c>
      <c r="W37" s="34" t="str">
        <f t="shared" ca="1" si="5"/>
        <v/>
      </c>
      <c r="X37" s="32">
        <f t="shared" si="0"/>
        <v>0</v>
      </c>
      <c r="Y37" s="32">
        <f t="shared" si="1"/>
        <v>0</v>
      </c>
      <c r="Z37" s="32" t="s">
        <v>9</v>
      </c>
      <c r="AA37" s="32" t="s">
        <v>162</v>
      </c>
      <c r="AB37" s="32" t="str">
        <f t="shared" si="6"/>
        <v/>
      </c>
      <c r="AC37" s="7"/>
    </row>
    <row r="38" spans="7:29" ht="20.25" customHeight="1" x14ac:dyDescent="0.25">
      <c r="G38" s="26" t="str">
        <f ca="1">IF(F38="","",IF(VLOOKUP(F38,'validation data'!$L$2:$M$13,2,FALSE)=1,IF(WEEKDAY(DATE(IF(MONTH(TODAY())&gt;=VLOOKUP(F38,'validation data'!$L$2:$M$13,2,FALSE),YEAR(TODAY())+1,YEAR(TODAY())),VLOOKUP(F38,'validation data'!$L$2:$M$13,2,FALSE),1),3)&gt;0,7-WEEKDAY(DATE(IF(MONTH(TODAY())&gt;=VLOOKUP(F38,'validation data'!$L$2:$M$13,2,FALSE),YEAR(TODAY())+1,YEAR(TODAY())),VLOOKUP(F38,'validation data'!$L$2:$M$13,2,FALSE),1),3),0)+DATE(IF(MONTH(TODAY())&gt;=VLOOKUP(F38,'validation data'!$L$2:$M$13,2,FALSE),YEAR(TODAY())+1,YEAR(TODAY())),VLOOKUP(F38,'validation data'!$L$2:$M$13,2,FALSE),1)+7,IF(VLOOKUP(F38,'validation data'!$L$2:$M$13,2,FALSE)=9,IF(WEEKDAY(DATE(IF(MONTH(TODAY())&gt;=VLOOKUP(F38,'validation data'!$L$2:$M$13,2,FALSE),YEAR(TODAY())+1,YEAR(TODAY())),VLOOKUP(F38,'validation data'!$L$2:$M$13,2,FALSE),1),3)&gt;0,7-WEEKDAY(DATE(IF(MONTH(TODAY())&gt;=VLOOKUP(F38,'validation data'!$L$2:$M$13,2,FALSE),YEAR(TODAY())+1,YEAR(TODAY())),VLOOKUP(F38,'validation data'!$L$2:$M$13,2,FALSE),1),3),0)+DATE(IF(MONTH(TODAY())&gt;=VLOOKUP(F38,'validation data'!$L$2:$M$13,2,FALSE),YEAR(TODAY())+1,YEAR(TODAY())),VLOOKUP(F38,'validation data'!$L$2:$M$13,2,FALSE),1)+1,IF(AND(OR(DAY(IF(WEEKDAY(DATE(IF(MONTH(TODAY())&gt;=VLOOKUP(F38,'validation data'!$L$2:$M$13,2,FALSE),YEAR(TODAY())+1,YEAR(TODAY())),VLOOKUP(F38,'validation data'!$L$2:$M$13,2,FALSE),1),3)&gt;0,7-WEEKDAY(DATE(IF(MONTH(TODAY())&gt;=VLOOKUP(F38,'validation data'!$L$2:$M$13,2,FALSE),YEAR(TODAY())+1,YEAR(TODAY())),VLOOKUP(F38,'validation data'!$L$2:$M$13,2,FALSE),1),3),0)+DATE(IF(MONTH(TODAY())&gt;=VLOOKUP(F38,'validation data'!$L$2:$M$13,2,FALSE),YEAR(TODAY())+1,YEAR(TODAY())),VLOOKUP(F38,'validation data'!$L$2:$M$13,2,FALSE),1))=4,(DAY(IF(WEEKDAY(DATE(IF(MONTH(TODAY())&gt;=VLOOKUP(F38,'validation data'!$L$2:$M$13,2,FALSE),YEAR(TODAY())+1,YEAR(TODAY())),VLOOKUP(F38,'validation data'!$L$2:$M$13,2,FALSE),1),3)&gt;0,7-WEEKDAY(DATE(IF(MONTH(TODAY())&gt;=VLOOKUP(F38,'validation data'!$L$2:$M$13,2,FALSE),YEAR(TODAY())+1,YEAR(TODAY())),VLOOKUP(F38,'validation data'!$L$2:$M$13,2,FALSE),1),3),0)+DATE(IF(MONTH(TODAY())&gt;=VLOOKUP(F38,'validation data'!$L$2:$M$13,2,FALSE),YEAR(TODAY())+1,YEAR(TODAY())),VLOOKUP(F38,'validation data'!$L$2:$M$13,2,FALSE),1))=5)),VLOOKUP(F38,'validation data'!$L$2:$M$13,2,FALSE)=7),IF(WEEKDAY(DATE(IF(MONTH(TODAY())&gt;=VLOOKUP(F38,'validation data'!$L$2:$M$13,2,FALSE),YEAR(TODAY())+1,YEAR(TODAY())),VLOOKUP(F38,'validation data'!$L$2:$M$13,2,FALSE),1),3)&gt;0,7-WEEKDAY(DATE(IF(MONTH(TODAY())&gt;=VLOOKUP(F38,'validation data'!$L$2:$M$13,2,FALSE),YEAR(TODAY())+1,YEAR(TODAY())),VLOOKUP(F38,'validation data'!$L$2:$M$13,2,FALSE),1),3),0)+DATE(IF(MONTH(TODAY())&gt;=VLOOKUP(F38,'validation data'!$L$2:$M$13,2,FALSE),YEAR(TODAY())+1,YEAR(TODAY())),VLOOKUP(F38,'validation data'!$L$2:$M$13,2,FALSE),1)+1,IF(WEEKDAY(DATE(IF(MONTH(TODAY())&gt;=VLOOKUP(F38,'validation data'!$L$2:$M$13,2,FALSE),YEAR(TODAY())+1,YEAR(TODAY())),VLOOKUP(F38,'validation data'!$L$2:$M$13,2,FALSE),1),3)&gt;0,7-WEEKDAY(DATE(IF(MONTH(TODAY())&gt;=VLOOKUP(F38,'validation data'!$L$2:$M$13,2,FALSE),YEAR(TODAY())+1,YEAR(TODAY())),VLOOKUP(F38,'validation data'!$L$2:$M$13,2,FALSE),1),3),0)+DATE(IF(MONTH(TODAY())&gt;=VLOOKUP(F38,'validation data'!$L$2:$M$13,2,FALSE),YEAR(TODAY())+1,YEAR(TODAY())),VLOOKUP(F38,'validation data'!$L$2:$M$13,2,FALSE),1)))))</f>
        <v/>
      </c>
      <c r="O38" s="27" t="s">
        <v>0</v>
      </c>
      <c r="P38" s="31" t="str">
        <f t="shared" si="2"/>
        <v/>
      </c>
      <c r="Q38" s="33" t="str">
        <f>IF(AND(D38="",K38="",J38=""),"",CONCATENATE(TEXT(VLOOKUP(D38,'validation data'!$H$2:$I$17,2,FALSE),"0000"),"-",IF(K38=99999,TEXT(J38,"00000"),TEXT(K38,"00000"))))</f>
        <v/>
      </c>
      <c r="R38" s="6" t="s">
        <v>164</v>
      </c>
      <c r="S38" s="6" t="s">
        <v>12</v>
      </c>
      <c r="T38" s="6" t="s">
        <v>13</v>
      </c>
      <c r="U38" s="6" t="str">
        <f t="shared" si="3"/>
        <v/>
      </c>
      <c r="V38" s="34" t="str">
        <f t="shared" ca="1" si="4"/>
        <v/>
      </c>
      <c r="W38" s="34" t="str">
        <f t="shared" ca="1" si="5"/>
        <v/>
      </c>
      <c r="X38" s="32">
        <f t="shared" si="0"/>
        <v>0</v>
      </c>
      <c r="Y38" s="32">
        <f t="shared" si="1"/>
        <v>0</v>
      </c>
      <c r="Z38" s="32" t="s">
        <v>9</v>
      </c>
      <c r="AA38" s="32" t="s">
        <v>162</v>
      </c>
      <c r="AB38" s="32" t="str">
        <f t="shared" si="6"/>
        <v/>
      </c>
      <c r="AC38" s="7"/>
    </row>
    <row r="39" spans="7:29" ht="20.25" customHeight="1" x14ac:dyDescent="0.25">
      <c r="G39" s="26" t="str">
        <f ca="1">IF(F39="","",IF(VLOOKUP(F39,'validation data'!$L$2:$M$13,2,FALSE)=1,IF(WEEKDAY(DATE(IF(MONTH(TODAY())&gt;=VLOOKUP(F39,'validation data'!$L$2:$M$13,2,FALSE),YEAR(TODAY())+1,YEAR(TODAY())),VLOOKUP(F39,'validation data'!$L$2:$M$13,2,FALSE),1),3)&gt;0,7-WEEKDAY(DATE(IF(MONTH(TODAY())&gt;=VLOOKUP(F39,'validation data'!$L$2:$M$13,2,FALSE),YEAR(TODAY())+1,YEAR(TODAY())),VLOOKUP(F39,'validation data'!$L$2:$M$13,2,FALSE),1),3),0)+DATE(IF(MONTH(TODAY())&gt;=VLOOKUP(F39,'validation data'!$L$2:$M$13,2,FALSE),YEAR(TODAY())+1,YEAR(TODAY())),VLOOKUP(F39,'validation data'!$L$2:$M$13,2,FALSE),1)+7,IF(VLOOKUP(F39,'validation data'!$L$2:$M$13,2,FALSE)=9,IF(WEEKDAY(DATE(IF(MONTH(TODAY())&gt;=VLOOKUP(F39,'validation data'!$L$2:$M$13,2,FALSE),YEAR(TODAY())+1,YEAR(TODAY())),VLOOKUP(F39,'validation data'!$L$2:$M$13,2,FALSE),1),3)&gt;0,7-WEEKDAY(DATE(IF(MONTH(TODAY())&gt;=VLOOKUP(F39,'validation data'!$L$2:$M$13,2,FALSE),YEAR(TODAY())+1,YEAR(TODAY())),VLOOKUP(F39,'validation data'!$L$2:$M$13,2,FALSE),1),3),0)+DATE(IF(MONTH(TODAY())&gt;=VLOOKUP(F39,'validation data'!$L$2:$M$13,2,FALSE),YEAR(TODAY())+1,YEAR(TODAY())),VLOOKUP(F39,'validation data'!$L$2:$M$13,2,FALSE),1)+1,IF(AND(OR(DAY(IF(WEEKDAY(DATE(IF(MONTH(TODAY())&gt;=VLOOKUP(F39,'validation data'!$L$2:$M$13,2,FALSE),YEAR(TODAY())+1,YEAR(TODAY())),VLOOKUP(F39,'validation data'!$L$2:$M$13,2,FALSE),1),3)&gt;0,7-WEEKDAY(DATE(IF(MONTH(TODAY())&gt;=VLOOKUP(F39,'validation data'!$L$2:$M$13,2,FALSE),YEAR(TODAY())+1,YEAR(TODAY())),VLOOKUP(F39,'validation data'!$L$2:$M$13,2,FALSE),1),3),0)+DATE(IF(MONTH(TODAY())&gt;=VLOOKUP(F39,'validation data'!$L$2:$M$13,2,FALSE),YEAR(TODAY())+1,YEAR(TODAY())),VLOOKUP(F39,'validation data'!$L$2:$M$13,2,FALSE),1))=4,(DAY(IF(WEEKDAY(DATE(IF(MONTH(TODAY())&gt;=VLOOKUP(F39,'validation data'!$L$2:$M$13,2,FALSE),YEAR(TODAY())+1,YEAR(TODAY())),VLOOKUP(F39,'validation data'!$L$2:$M$13,2,FALSE),1),3)&gt;0,7-WEEKDAY(DATE(IF(MONTH(TODAY())&gt;=VLOOKUP(F39,'validation data'!$L$2:$M$13,2,FALSE),YEAR(TODAY())+1,YEAR(TODAY())),VLOOKUP(F39,'validation data'!$L$2:$M$13,2,FALSE),1),3),0)+DATE(IF(MONTH(TODAY())&gt;=VLOOKUP(F39,'validation data'!$L$2:$M$13,2,FALSE),YEAR(TODAY())+1,YEAR(TODAY())),VLOOKUP(F39,'validation data'!$L$2:$M$13,2,FALSE),1))=5)),VLOOKUP(F39,'validation data'!$L$2:$M$13,2,FALSE)=7),IF(WEEKDAY(DATE(IF(MONTH(TODAY())&gt;=VLOOKUP(F39,'validation data'!$L$2:$M$13,2,FALSE),YEAR(TODAY())+1,YEAR(TODAY())),VLOOKUP(F39,'validation data'!$L$2:$M$13,2,FALSE),1),3)&gt;0,7-WEEKDAY(DATE(IF(MONTH(TODAY())&gt;=VLOOKUP(F39,'validation data'!$L$2:$M$13,2,FALSE),YEAR(TODAY())+1,YEAR(TODAY())),VLOOKUP(F39,'validation data'!$L$2:$M$13,2,FALSE),1),3),0)+DATE(IF(MONTH(TODAY())&gt;=VLOOKUP(F39,'validation data'!$L$2:$M$13,2,FALSE),YEAR(TODAY())+1,YEAR(TODAY())),VLOOKUP(F39,'validation data'!$L$2:$M$13,2,FALSE),1)+1,IF(WEEKDAY(DATE(IF(MONTH(TODAY())&gt;=VLOOKUP(F39,'validation data'!$L$2:$M$13,2,FALSE),YEAR(TODAY())+1,YEAR(TODAY())),VLOOKUP(F39,'validation data'!$L$2:$M$13,2,FALSE),1),3)&gt;0,7-WEEKDAY(DATE(IF(MONTH(TODAY())&gt;=VLOOKUP(F39,'validation data'!$L$2:$M$13,2,FALSE),YEAR(TODAY())+1,YEAR(TODAY())),VLOOKUP(F39,'validation data'!$L$2:$M$13,2,FALSE),1),3),0)+DATE(IF(MONTH(TODAY())&gt;=VLOOKUP(F39,'validation data'!$L$2:$M$13,2,FALSE),YEAR(TODAY())+1,YEAR(TODAY())),VLOOKUP(F39,'validation data'!$L$2:$M$13,2,FALSE),1)))))</f>
        <v/>
      </c>
      <c r="O39" s="27" t="s">
        <v>0</v>
      </c>
      <c r="P39" s="31" t="str">
        <f t="shared" si="2"/>
        <v/>
      </c>
      <c r="Q39" s="33" t="str">
        <f>IF(AND(D39="",K39="",J39=""),"",CONCATENATE(TEXT(VLOOKUP(D39,'validation data'!$H$2:$I$17,2,FALSE),"0000"),"-",IF(K39=99999,TEXT(J39,"00000"),TEXT(K39,"00000"))))</f>
        <v/>
      </c>
      <c r="R39" s="6" t="s">
        <v>164</v>
      </c>
      <c r="S39" s="6" t="s">
        <v>12</v>
      </c>
      <c r="T39" s="6" t="s">
        <v>13</v>
      </c>
      <c r="U39" s="6" t="str">
        <f t="shared" si="3"/>
        <v/>
      </c>
      <c r="V39" s="34" t="str">
        <f t="shared" ca="1" si="4"/>
        <v/>
      </c>
      <c r="W39" s="34" t="str">
        <f t="shared" ca="1" si="5"/>
        <v/>
      </c>
      <c r="X39" s="32">
        <f t="shared" si="0"/>
        <v>0</v>
      </c>
      <c r="Y39" s="32">
        <f t="shared" si="1"/>
        <v>0</v>
      </c>
      <c r="Z39" s="32" t="s">
        <v>9</v>
      </c>
      <c r="AA39" s="32" t="s">
        <v>162</v>
      </c>
      <c r="AB39" s="32" t="str">
        <f t="shared" si="6"/>
        <v/>
      </c>
      <c r="AC39" s="7"/>
    </row>
    <row r="40" spans="7:29" ht="20.25" customHeight="1" x14ac:dyDescent="0.25">
      <c r="G40" s="26" t="str">
        <f ca="1">IF(F40="","",IF(VLOOKUP(F40,'validation data'!$L$2:$M$13,2,FALSE)=1,IF(WEEKDAY(DATE(IF(MONTH(TODAY())&gt;=VLOOKUP(F40,'validation data'!$L$2:$M$13,2,FALSE),YEAR(TODAY())+1,YEAR(TODAY())),VLOOKUP(F40,'validation data'!$L$2:$M$13,2,FALSE),1),3)&gt;0,7-WEEKDAY(DATE(IF(MONTH(TODAY())&gt;=VLOOKUP(F40,'validation data'!$L$2:$M$13,2,FALSE),YEAR(TODAY())+1,YEAR(TODAY())),VLOOKUP(F40,'validation data'!$L$2:$M$13,2,FALSE),1),3),0)+DATE(IF(MONTH(TODAY())&gt;=VLOOKUP(F40,'validation data'!$L$2:$M$13,2,FALSE),YEAR(TODAY())+1,YEAR(TODAY())),VLOOKUP(F40,'validation data'!$L$2:$M$13,2,FALSE),1)+7,IF(VLOOKUP(F40,'validation data'!$L$2:$M$13,2,FALSE)=9,IF(WEEKDAY(DATE(IF(MONTH(TODAY())&gt;=VLOOKUP(F40,'validation data'!$L$2:$M$13,2,FALSE),YEAR(TODAY())+1,YEAR(TODAY())),VLOOKUP(F40,'validation data'!$L$2:$M$13,2,FALSE),1),3)&gt;0,7-WEEKDAY(DATE(IF(MONTH(TODAY())&gt;=VLOOKUP(F40,'validation data'!$L$2:$M$13,2,FALSE),YEAR(TODAY())+1,YEAR(TODAY())),VLOOKUP(F40,'validation data'!$L$2:$M$13,2,FALSE),1),3),0)+DATE(IF(MONTH(TODAY())&gt;=VLOOKUP(F40,'validation data'!$L$2:$M$13,2,FALSE),YEAR(TODAY())+1,YEAR(TODAY())),VLOOKUP(F40,'validation data'!$L$2:$M$13,2,FALSE),1)+1,IF(AND(OR(DAY(IF(WEEKDAY(DATE(IF(MONTH(TODAY())&gt;=VLOOKUP(F40,'validation data'!$L$2:$M$13,2,FALSE),YEAR(TODAY())+1,YEAR(TODAY())),VLOOKUP(F40,'validation data'!$L$2:$M$13,2,FALSE),1),3)&gt;0,7-WEEKDAY(DATE(IF(MONTH(TODAY())&gt;=VLOOKUP(F40,'validation data'!$L$2:$M$13,2,FALSE),YEAR(TODAY())+1,YEAR(TODAY())),VLOOKUP(F40,'validation data'!$L$2:$M$13,2,FALSE),1),3),0)+DATE(IF(MONTH(TODAY())&gt;=VLOOKUP(F40,'validation data'!$L$2:$M$13,2,FALSE),YEAR(TODAY())+1,YEAR(TODAY())),VLOOKUP(F40,'validation data'!$L$2:$M$13,2,FALSE),1))=4,(DAY(IF(WEEKDAY(DATE(IF(MONTH(TODAY())&gt;=VLOOKUP(F40,'validation data'!$L$2:$M$13,2,FALSE),YEAR(TODAY())+1,YEAR(TODAY())),VLOOKUP(F40,'validation data'!$L$2:$M$13,2,FALSE),1),3)&gt;0,7-WEEKDAY(DATE(IF(MONTH(TODAY())&gt;=VLOOKUP(F40,'validation data'!$L$2:$M$13,2,FALSE),YEAR(TODAY())+1,YEAR(TODAY())),VLOOKUP(F40,'validation data'!$L$2:$M$13,2,FALSE),1),3),0)+DATE(IF(MONTH(TODAY())&gt;=VLOOKUP(F40,'validation data'!$L$2:$M$13,2,FALSE),YEAR(TODAY())+1,YEAR(TODAY())),VLOOKUP(F40,'validation data'!$L$2:$M$13,2,FALSE),1))=5)),VLOOKUP(F40,'validation data'!$L$2:$M$13,2,FALSE)=7),IF(WEEKDAY(DATE(IF(MONTH(TODAY())&gt;=VLOOKUP(F40,'validation data'!$L$2:$M$13,2,FALSE),YEAR(TODAY())+1,YEAR(TODAY())),VLOOKUP(F40,'validation data'!$L$2:$M$13,2,FALSE),1),3)&gt;0,7-WEEKDAY(DATE(IF(MONTH(TODAY())&gt;=VLOOKUP(F40,'validation data'!$L$2:$M$13,2,FALSE),YEAR(TODAY())+1,YEAR(TODAY())),VLOOKUP(F40,'validation data'!$L$2:$M$13,2,FALSE),1),3),0)+DATE(IF(MONTH(TODAY())&gt;=VLOOKUP(F40,'validation data'!$L$2:$M$13,2,FALSE),YEAR(TODAY())+1,YEAR(TODAY())),VLOOKUP(F40,'validation data'!$L$2:$M$13,2,FALSE),1)+1,IF(WEEKDAY(DATE(IF(MONTH(TODAY())&gt;=VLOOKUP(F40,'validation data'!$L$2:$M$13,2,FALSE),YEAR(TODAY())+1,YEAR(TODAY())),VLOOKUP(F40,'validation data'!$L$2:$M$13,2,FALSE),1),3)&gt;0,7-WEEKDAY(DATE(IF(MONTH(TODAY())&gt;=VLOOKUP(F40,'validation data'!$L$2:$M$13,2,FALSE),YEAR(TODAY())+1,YEAR(TODAY())),VLOOKUP(F40,'validation data'!$L$2:$M$13,2,FALSE),1),3),0)+DATE(IF(MONTH(TODAY())&gt;=VLOOKUP(F40,'validation data'!$L$2:$M$13,2,FALSE),YEAR(TODAY())+1,YEAR(TODAY())),VLOOKUP(F40,'validation data'!$L$2:$M$13,2,FALSE),1)))))</f>
        <v/>
      </c>
      <c r="O40" s="27" t="s">
        <v>0</v>
      </c>
      <c r="P40" s="31" t="str">
        <f t="shared" si="2"/>
        <v/>
      </c>
      <c r="Q40" s="33" t="str">
        <f>IF(AND(D40="",K40="",J40=""),"",CONCATENATE(TEXT(VLOOKUP(D40,'validation data'!$H$2:$I$17,2,FALSE),"0000"),"-",IF(K40=99999,TEXT(J40,"00000"),TEXT(K40,"00000"))))</f>
        <v/>
      </c>
      <c r="R40" s="6" t="s">
        <v>164</v>
      </c>
      <c r="S40" s="6" t="s">
        <v>12</v>
      </c>
      <c r="T40" s="6" t="s">
        <v>13</v>
      </c>
      <c r="U40" s="6" t="str">
        <f t="shared" si="3"/>
        <v/>
      </c>
      <c r="V40" s="34" t="str">
        <f t="shared" ca="1" si="4"/>
        <v/>
      </c>
      <c r="W40" s="34" t="str">
        <f t="shared" ca="1" si="5"/>
        <v/>
      </c>
      <c r="X40" s="32">
        <f t="shared" si="0"/>
        <v>0</v>
      </c>
      <c r="Y40" s="32">
        <f t="shared" si="1"/>
        <v>0</v>
      </c>
      <c r="Z40" s="32" t="s">
        <v>9</v>
      </c>
      <c r="AA40" s="32" t="s">
        <v>162</v>
      </c>
      <c r="AB40" s="32" t="str">
        <f t="shared" si="6"/>
        <v/>
      </c>
      <c r="AC40" s="7"/>
    </row>
    <row r="41" spans="7:29" ht="20.25" customHeight="1" x14ac:dyDescent="0.25">
      <c r="G41" s="26" t="str">
        <f ca="1">IF(F41="","",IF(VLOOKUP(F41,'validation data'!$L$2:$M$13,2,FALSE)=1,IF(WEEKDAY(DATE(IF(MONTH(TODAY())&gt;=VLOOKUP(F41,'validation data'!$L$2:$M$13,2,FALSE),YEAR(TODAY())+1,YEAR(TODAY())),VLOOKUP(F41,'validation data'!$L$2:$M$13,2,FALSE),1),3)&gt;0,7-WEEKDAY(DATE(IF(MONTH(TODAY())&gt;=VLOOKUP(F41,'validation data'!$L$2:$M$13,2,FALSE),YEAR(TODAY())+1,YEAR(TODAY())),VLOOKUP(F41,'validation data'!$L$2:$M$13,2,FALSE),1),3),0)+DATE(IF(MONTH(TODAY())&gt;=VLOOKUP(F41,'validation data'!$L$2:$M$13,2,FALSE),YEAR(TODAY())+1,YEAR(TODAY())),VLOOKUP(F41,'validation data'!$L$2:$M$13,2,FALSE),1)+7,IF(VLOOKUP(F41,'validation data'!$L$2:$M$13,2,FALSE)=9,IF(WEEKDAY(DATE(IF(MONTH(TODAY())&gt;=VLOOKUP(F41,'validation data'!$L$2:$M$13,2,FALSE),YEAR(TODAY())+1,YEAR(TODAY())),VLOOKUP(F41,'validation data'!$L$2:$M$13,2,FALSE),1),3)&gt;0,7-WEEKDAY(DATE(IF(MONTH(TODAY())&gt;=VLOOKUP(F41,'validation data'!$L$2:$M$13,2,FALSE),YEAR(TODAY())+1,YEAR(TODAY())),VLOOKUP(F41,'validation data'!$L$2:$M$13,2,FALSE),1),3),0)+DATE(IF(MONTH(TODAY())&gt;=VLOOKUP(F41,'validation data'!$L$2:$M$13,2,FALSE),YEAR(TODAY())+1,YEAR(TODAY())),VLOOKUP(F41,'validation data'!$L$2:$M$13,2,FALSE),1)+1,IF(AND(OR(DAY(IF(WEEKDAY(DATE(IF(MONTH(TODAY())&gt;=VLOOKUP(F41,'validation data'!$L$2:$M$13,2,FALSE),YEAR(TODAY())+1,YEAR(TODAY())),VLOOKUP(F41,'validation data'!$L$2:$M$13,2,FALSE),1),3)&gt;0,7-WEEKDAY(DATE(IF(MONTH(TODAY())&gt;=VLOOKUP(F41,'validation data'!$L$2:$M$13,2,FALSE),YEAR(TODAY())+1,YEAR(TODAY())),VLOOKUP(F41,'validation data'!$L$2:$M$13,2,FALSE),1),3),0)+DATE(IF(MONTH(TODAY())&gt;=VLOOKUP(F41,'validation data'!$L$2:$M$13,2,FALSE),YEAR(TODAY())+1,YEAR(TODAY())),VLOOKUP(F41,'validation data'!$L$2:$M$13,2,FALSE),1))=4,(DAY(IF(WEEKDAY(DATE(IF(MONTH(TODAY())&gt;=VLOOKUP(F41,'validation data'!$L$2:$M$13,2,FALSE),YEAR(TODAY())+1,YEAR(TODAY())),VLOOKUP(F41,'validation data'!$L$2:$M$13,2,FALSE),1),3)&gt;0,7-WEEKDAY(DATE(IF(MONTH(TODAY())&gt;=VLOOKUP(F41,'validation data'!$L$2:$M$13,2,FALSE),YEAR(TODAY())+1,YEAR(TODAY())),VLOOKUP(F41,'validation data'!$L$2:$M$13,2,FALSE),1),3),0)+DATE(IF(MONTH(TODAY())&gt;=VLOOKUP(F41,'validation data'!$L$2:$M$13,2,FALSE),YEAR(TODAY())+1,YEAR(TODAY())),VLOOKUP(F41,'validation data'!$L$2:$M$13,2,FALSE),1))=5)),VLOOKUP(F41,'validation data'!$L$2:$M$13,2,FALSE)=7),IF(WEEKDAY(DATE(IF(MONTH(TODAY())&gt;=VLOOKUP(F41,'validation data'!$L$2:$M$13,2,FALSE),YEAR(TODAY())+1,YEAR(TODAY())),VLOOKUP(F41,'validation data'!$L$2:$M$13,2,FALSE),1),3)&gt;0,7-WEEKDAY(DATE(IF(MONTH(TODAY())&gt;=VLOOKUP(F41,'validation data'!$L$2:$M$13,2,FALSE),YEAR(TODAY())+1,YEAR(TODAY())),VLOOKUP(F41,'validation data'!$L$2:$M$13,2,FALSE),1),3),0)+DATE(IF(MONTH(TODAY())&gt;=VLOOKUP(F41,'validation data'!$L$2:$M$13,2,FALSE),YEAR(TODAY())+1,YEAR(TODAY())),VLOOKUP(F41,'validation data'!$L$2:$M$13,2,FALSE),1)+1,IF(WEEKDAY(DATE(IF(MONTH(TODAY())&gt;=VLOOKUP(F41,'validation data'!$L$2:$M$13,2,FALSE),YEAR(TODAY())+1,YEAR(TODAY())),VLOOKUP(F41,'validation data'!$L$2:$M$13,2,FALSE),1),3)&gt;0,7-WEEKDAY(DATE(IF(MONTH(TODAY())&gt;=VLOOKUP(F41,'validation data'!$L$2:$M$13,2,FALSE),YEAR(TODAY())+1,YEAR(TODAY())),VLOOKUP(F41,'validation data'!$L$2:$M$13,2,FALSE),1),3),0)+DATE(IF(MONTH(TODAY())&gt;=VLOOKUP(F41,'validation data'!$L$2:$M$13,2,FALSE),YEAR(TODAY())+1,YEAR(TODAY())),VLOOKUP(F41,'validation data'!$L$2:$M$13,2,FALSE),1)))))</f>
        <v/>
      </c>
      <c r="O41" s="27" t="s">
        <v>0</v>
      </c>
      <c r="P41" s="31" t="str">
        <f t="shared" si="2"/>
        <v/>
      </c>
      <c r="Q41" s="33" t="str">
        <f>IF(AND(D41="",K41="",J41=""),"",CONCATENATE(TEXT(VLOOKUP(D41,'validation data'!$H$2:$I$17,2,FALSE),"0000"),"-",IF(K41=99999,TEXT(J41,"00000"),TEXT(K41,"00000"))))</f>
        <v/>
      </c>
      <c r="R41" s="6" t="s">
        <v>164</v>
      </c>
      <c r="S41" s="6" t="s">
        <v>12</v>
      </c>
      <c r="T41" s="6" t="s">
        <v>13</v>
      </c>
      <c r="U41" s="6" t="str">
        <f t="shared" si="3"/>
        <v/>
      </c>
      <c r="V41" s="34" t="str">
        <f t="shared" ca="1" si="4"/>
        <v/>
      </c>
      <c r="W41" s="34" t="str">
        <f t="shared" ca="1" si="5"/>
        <v/>
      </c>
      <c r="X41" s="32">
        <f t="shared" si="0"/>
        <v>0</v>
      </c>
      <c r="Y41" s="32">
        <f t="shared" si="1"/>
        <v>0</v>
      </c>
      <c r="Z41" s="32" t="s">
        <v>9</v>
      </c>
      <c r="AA41" s="32" t="s">
        <v>162</v>
      </c>
      <c r="AB41" s="32" t="str">
        <f t="shared" si="6"/>
        <v/>
      </c>
      <c r="AC41" s="7"/>
    </row>
    <row r="42" spans="7:29" ht="20.25" customHeight="1" x14ac:dyDescent="0.25">
      <c r="G42" s="26" t="str">
        <f ca="1">IF(F42="","",IF(VLOOKUP(F42,'validation data'!$L$2:$M$13,2,FALSE)=1,IF(WEEKDAY(DATE(IF(MONTH(TODAY())&gt;=VLOOKUP(F42,'validation data'!$L$2:$M$13,2,FALSE),YEAR(TODAY())+1,YEAR(TODAY())),VLOOKUP(F42,'validation data'!$L$2:$M$13,2,FALSE),1),3)&gt;0,7-WEEKDAY(DATE(IF(MONTH(TODAY())&gt;=VLOOKUP(F42,'validation data'!$L$2:$M$13,2,FALSE),YEAR(TODAY())+1,YEAR(TODAY())),VLOOKUP(F42,'validation data'!$L$2:$M$13,2,FALSE),1),3),0)+DATE(IF(MONTH(TODAY())&gt;=VLOOKUP(F42,'validation data'!$L$2:$M$13,2,FALSE),YEAR(TODAY())+1,YEAR(TODAY())),VLOOKUP(F42,'validation data'!$L$2:$M$13,2,FALSE),1)+7,IF(VLOOKUP(F42,'validation data'!$L$2:$M$13,2,FALSE)=9,IF(WEEKDAY(DATE(IF(MONTH(TODAY())&gt;=VLOOKUP(F42,'validation data'!$L$2:$M$13,2,FALSE),YEAR(TODAY())+1,YEAR(TODAY())),VLOOKUP(F42,'validation data'!$L$2:$M$13,2,FALSE),1),3)&gt;0,7-WEEKDAY(DATE(IF(MONTH(TODAY())&gt;=VLOOKUP(F42,'validation data'!$L$2:$M$13,2,FALSE),YEAR(TODAY())+1,YEAR(TODAY())),VLOOKUP(F42,'validation data'!$L$2:$M$13,2,FALSE),1),3),0)+DATE(IF(MONTH(TODAY())&gt;=VLOOKUP(F42,'validation data'!$L$2:$M$13,2,FALSE),YEAR(TODAY())+1,YEAR(TODAY())),VLOOKUP(F42,'validation data'!$L$2:$M$13,2,FALSE),1)+1,IF(AND(OR(DAY(IF(WEEKDAY(DATE(IF(MONTH(TODAY())&gt;=VLOOKUP(F42,'validation data'!$L$2:$M$13,2,FALSE),YEAR(TODAY())+1,YEAR(TODAY())),VLOOKUP(F42,'validation data'!$L$2:$M$13,2,FALSE),1),3)&gt;0,7-WEEKDAY(DATE(IF(MONTH(TODAY())&gt;=VLOOKUP(F42,'validation data'!$L$2:$M$13,2,FALSE),YEAR(TODAY())+1,YEAR(TODAY())),VLOOKUP(F42,'validation data'!$L$2:$M$13,2,FALSE),1),3),0)+DATE(IF(MONTH(TODAY())&gt;=VLOOKUP(F42,'validation data'!$L$2:$M$13,2,FALSE),YEAR(TODAY())+1,YEAR(TODAY())),VLOOKUP(F42,'validation data'!$L$2:$M$13,2,FALSE),1))=4,(DAY(IF(WEEKDAY(DATE(IF(MONTH(TODAY())&gt;=VLOOKUP(F42,'validation data'!$L$2:$M$13,2,FALSE),YEAR(TODAY())+1,YEAR(TODAY())),VLOOKUP(F42,'validation data'!$L$2:$M$13,2,FALSE),1),3)&gt;0,7-WEEKDAY(DATE(IF(MONTH(TODAY())&gt;=VLOOKUP(F42,'validation data'!$L$2:$M$13,2,FALSE),YEAR(TODAY())+1,YEAR(TODAY())),VLOOKUP(F42,'validation data'!$L$2:$M$13,2,FALSE),1),3),0)+DATE(IF(MONTH(TODAY())&gt;=VLOOKUP(F42,'validation data'!$L$2:$M$13,2,FALSE),YEAR(TODAY())+1,YEAR(TODAY())),VLOOKUP(F42,'validation data'!$L$2:$M$13,2,FALSE),1))=5)),VLOOKUP(F42,'validation data'!$L$2:$M$13,2,FALSE)=7),IF(WEEKDAY(DATE(IF(MONTH(TODAY())&gt;=VLOOKUP(F42,'validation data'!$L$2:$M$13,2,FALSE),YEAR(TODAY())+1,YEAR(TODAY())),VLOOKUP(F42,'validation data'!$L$2:$M$13,2,FALSE),1),3)&gt;0,7-WEEKDAY(DATE(IF(MONTH(TODAY())&gt;=VLOOKUP(F42,'validation data'!$L$2:$M$13,2,FALSE),YEAR(TODAY())+1,YEAR(TODAY())),VLOOKUP(F42,'validation data'!$L$2:$M$13,2,FALSE),1),3),0)+DATE(IF(MONTH(TODAY())&gt;=VLOOKUP(F42,'validation data'!$L$2:$M$13,2,FALSE),YEAR(TODAY())+1,YEAR(TODAY())),VLOOKUP(F42,'validation data'!$L$2:$M$13,2,FALSE),1)+1,IF(WEEKDAY(DATE(IF(MONTH(TODAY())&gt;=VLOOKUP(F42,'validation data'!$L$2:$M$13,2,FALSE),YEAR(TODAY())+1,YEAR(TODAY())),VLOOKUP(F42,'validation data'!$L$2:$M$13,2,FALSE),1),3)&gt;0,7-WEEKDAY(DATE(IF(MONTH(TODAY())&gt;=VLOOKUP(F42,'validation data'!$L$2:$M$13,2,FALSE),YEAR(TODAY())+1,YEAR(TODAY())),VLOOKUP(F42,'validation data'!$L$2:$M$13,2,FALSE),1),3),0)+DATE(IF(MONTH(TODAY())&gt;=VLOOKUP(F42,'validation data'!$L$2:$M$13,2,FALSE),YEAR(TODAY())+1,YEAR(TODAY())),VLOOKUP(F42,'validation data'!$L$2:$M$13,2,FALSE),1)))))</f>
        <v/>
      </c>
      <c r="O42" s="27" t="s">
        <v>0</v>
      </c>
      <c r="P42" s="31" t="str">
        <f t="shared" si="2"/>
        <v/>
      </c>
      <c r="Q42" s="33" t="str">
        <f>IF(AND(D42="",K42="",J42=""),"",CONCATENATE(TEXT(VLOOKUP(D42,'validation data'!$H$2:$I$17,2,FALSE),"0000"),"-",IF(K42=99999,TEXT(J42,"00000"),TEXT(K42,"00000"))))</f>
        <v/>
      </c>
      <c r="R42" s="6" t="s">
        <v>164</v>
      </c>
      <c r="S42" s="6" t="s">
        <v>12</v>
      </c>
      <c r="T42" s="6" t="s">
        <v>13</v>
      </c>
      <c r="U42" s="6" t="str">
        <f t="shared" si="3"/>
        <v/>
      </c>
      <c r="V42" s="34" t="str">
        <f t="shared" ca="1" si="4"/>
        <v/>
      </c>
      <c r="W42" s="34" t="str">
        <f t="shared" ca="1" si="5"/>
        <v/>
      </c>
      <c r="X42" s="32">
        <f t="shared" si="0"/>
        <v>0</v>
      </c>
      <c r="Y42" s="32">
        <f t="shared" si="1"/>
        <v>0</v>
      </c>
      <c r="Z42" s="32" t="s">
        <v>9</v>
      </c>
      <c r="AA42" s="32" t="s">
        <v>162</v>
      </c>
      <c r="AB42" s="32" t="str">
        <f t="shared" si="6"/>
        <v/>
      </c>
      <c r="AC42" s="7"/>
    </row>
    <row r="43" spans="7:29" ht="20.25" customHeight="1" x14ac:dyDescent="0.25">
      <c r="G43" s="26" t="str">
        <f ca="1">IF(F43="","",IF(VLOOKUP(F43,'validation data'!$L$2:$M$13,2,FALSE)=1,IF(WEEKDAY(DATE(IF(MONTH(TODAY())&gt;=VLOOKUP(F43,'validation data'!$L$2:$M$13,2,FALSE),YEAR(TODAY())+1,YEAR(TODAY())),VLOOKUP(F43,'validation data'!$L$2:$M$13,2,FALSE),1),3)&gt;0,7-WEEKDAY(DATE(IF(MONTH(TODAY())&gt;=VLOOKUP(F43,'validation data'!$L$2:$M$13,2,FALSE),YEAR(TODAY())+1,YEAR(TODAY())),VLOOKUP(F43,'validation data'!$L$2:$M$13,2,FALSE),1),3),0)+DATE(IF(MONTH(TODAY())&gt;=VLOOKUP(F43,'validation data'!$L$2:$M$13,2,FALSE),YEAR(TODAY())+1,YEAR(TODAY())),VLOOKUP(F43,'validation data'!$L$2:$M$13,2,FALSE),1)+7,IF(VLOOKUP(F43,'validation data'!$L$2:$M$13,2,FALSE)=9,IF(WEEKDAY(DATE(IF(MONTH(TODAY())&gt;=VLOOKUP(F43,'validation data'!$L$2:$M$13,2,FALSE),YEAR(TODAY())+1,YEAR(TODAY())),VLOOKUP(F43,'validation data'!$L$2:$M$13,2,FALSE),1),3)&gt;0,7-WEEKDAY(DATE(IF(MONTH(TODAY())&gt;=VLOOKUP(F43,'validation data'!$L$2:$M$13,2,FALSE),YEAR(TODAY())+1,YEAR(TODAY())),VLOOKUP(F43,'validation data'!$L$2:$M$13,2,FALSE),1),3),0)+DATE(IF(MONTH(TODAY())&gt;=VLOOKUP(F43,'validation data'!$L$2:$M$13,2,FALSE),YEAR(TODAY())+1,YEAR(TODAY())),VLOOKUP(F43,'validation data'!$L$2:$M$13,2,FALSE),1)+1,IF(AND(OR(DAY(IF(WEEKDAY(DATE(IF(MONTH(TODAY())&gt;=VLOOKUP(F43,'validation data'!$L$2:$M$13,2,FALSE),YEAR(TODAY())+1,YEAR(TODAY())),VLOOKUP(F43,'validation data'!$L$2:$M$13,2,FALSE),1),3)&gt;0,7-WEEKDAY(DATE(IF(MONTH(TODAY())&gt;=VLOOKUP(F43,'validation data'!$L$2:$M$13,2,FALSE),YEAR(TODAY())+1,YEAR(TODAY())),VLOOKUP(F43,'validation data'!$L$2:$M$13,2,FALSE),1),3),0)+DATE(IF(MONTH(TODAY())&gt;=VLOOKUP(F43,'validation data'!$L$2:$M$13,2,FALSE),YEAR(TODAY())+1,YEAR(TODAY())),VLOOKUP(F43,'validation data'!$L$2:$M$13,2,FALSE),1))=4,(DAY(IF(WEEKDAY(DATE(IF(MONTH(TODAY())&gt;=VLOOKUP(F43,'validation data'!$L$2:$M$13,2,FALSE),YEAR(TODAY())+1,YEAR(TODAY())),VLOOKUP(F43,'validation data'!$L$2:$M$13,2,FALSE),1),3)&gt;0,7-WEEKDAY(DATE(IF(MONTH(TODAY())&gt;=VLOOKUP(F43,'validation data'!$L$2:$M$13,2,FALSE),YEAR(TODAY())+1,YEAR(TODAY())),VLOOKUP(F43,'validation data'!$L$2:$M$13,2,FALSE),1),3),0)+DATE(IF(MONTH(TODAY())&gt;=VLOOKUP(F43,'validation data'!$L$2:$M$13,2,FALSE),YEAR(TODAY())+1,YEAR(TODAY())),VLOOKUP(F43,'validation data'!$L$2:$M$13,2,FALSE),1))=5)),VLOOKUP(F43,'validation data'!$L$2:$M$13,2,FALSE)=7),IF(WEEKDAY(DATE(IF(MONTH(TODAY())&gt;=VLOOKUP(F43,'validation data'!$L$2:$M$13,2,FALSE),YEAR(TODAY())+1,YEAR(TODAY())),VLOOKUP(F43,'validation data'!$L$2:$M$13,2,FALSE),1),3)&gt;0,7-WEEKDAY(DATE(IF(MONTH(TODAY())&gt;=VLOOKUP(F43,'validation data'!$L$2:$M$13,2,FALSE),YEAR(TODAY())+1,YEAR(TODAY())),VLOOKUP(F43,'validation data'!$L$2:$M$13,2,FALSE),1),3),0)+DATE(IF(MONTH(TODAY())&gt;=VLOOKUP(F43,'validation data'!$L$2:$M$13,2,FALSE),YEAR(TODAY())+1,YEAR(TODAY())),VLOOKUP(F43,'validation data'!$L$2:$M$13,2,FALSE),1)+1,IF(WEEKDAY(DATE(IF(MONTH(TODAY())&gt;=VLOOKUP(F43,'validation data'!$L$2:$M$13,2,FALSE),YEAR(TODAY())+1,YEAR(TODAY())),VLOOKUP(F43,'validation data'!$L$2:$M$13,2,FALSE),1),3)&gt;0,7-WEEKDAY(DATE(IF(MONTH(TODAY())&gt;=VLOOKUP(F43,'validation data'!$L$2:$M$13,2,FALSE),YEAR(TODAY())+1,YEAR(TODAY())),VLOOKUP(F43,'validation data'!$L$2:$M$13,2,FALSE),1),3),0)+DATE(IF(MONTH(TODAY())&gt;=VLOOKUP(F43,'validation data'!$L$2:$M$13,2,FALSE),YEAR(TODAY())+1,YEAR(TODAY())),VLOOKUP(F43,'validation data'!$L$2:$M$13,2,FALSE),1)))))</f>
        <v/>
      </c>
      <c r="O43" s="27" t="s">
        <v>0</v>
      </c>
      <c r="P43" s="31" t="str">
        <f t="shared" si="2"/>
        <v/>
      </c>
      <c r="Q43" s="33" t="str">
        <f>IF(AND(D43="",K43="",J43=""),"",CONCATENATE(TEXT(VLOOKUP(D43,'validation data'!$H$2:$I$17,2,FALSE),"0000"),"-",IF(K43=99999,TEXT(J43,"00000"),TEXT(K43,"00000"))))</f>
        <v/>
      </c>
      <c r="R43" s="6" t="s">
        <v>164</v>
      </c>
      <c r="S43" s="6" t="s">
        <v>12</v>
      </c>
      <c r="T43" s="6" t="s">
        <v>13</v>
      </c>
      <c r="U43" s="6" t="str">
        <f t="shared" si="3"/>
        <v/>
      </c>
      <c r="V43" s="34" t="str">
        <f t="shared" ca="1" si="4"/>
        <v/>
      </c>
      <c r="W43" s="34" t="str">
        <f t="shared" ca="1" si="5"/>
        <v/>
      </c>
      <c r="X43" s="32">
        <f t="shared" si="0"/>
        <v>0</v>
      </c>
      <c r="Y43" s="32">
        <f t="shared" si="1"/>
        <v>0</v>
      </c>
      <c r="Z43" s="32" t="s">
        <v>9</v>
      </c>
      <c r="AA43" s="32" t="s">
        <v>162</v>
      </c>
      <c r="AB43" s="32" t="str">
        <f t="shared" si="6"/>
        <v/>
      </c>
      <c r="AC43" s="7"/>
    </row>
    <row r="44" spans="7:29" ht="20.25" customHeight="1" x14ac:dyDescent="0.25">
      <c r="G44" s="26" t="str">
        <f ca="1">IF(F44="","",IF(VLOOKUP(F44,'validation data'!$L$2:$M$13,2,FALSE)=1,IF(WEEKDAY(DATE(IF(MONTH(TODAY())&gt;=VLOOKUP(F44,'validation data'!$L$2:$M$13,2,FALSE),YEAR(TODAY())+1,YEAR(TODAY())),VLOOKUP(F44,'validation data'!$L$2:$M$13,2,FALSE),1),3)&gt;0,7-WEEKDAY(DATE(IF(MONTH(TODAY())&gt;=VLOOKUP(F44,'validation data'!$L$2:$M$13,2,FALSE),YEAR(TODAY())+1,YEAR(TODAY())),VLOOKUP(F44,'validation data'!$L$2:$M$13,2,FALSE),1),3),0)+DATE(IF(MONTH(TODAY())&gt;=VLOOKUP(F44,'validation data'!$L$2:$M$13,2,FALSE),YEAR(TODAY())+1,YEAR(TODAY())),VLOOKUP(F44,'validation data'!$L$2:$M$13,2,FALSE),1)+7,IF(VLOOKUP(F44,'validation data'!$L$2:$M$13,2,FALSE)=9,IF(WEEKDAY(DATE(IF(MONTH(TODAY())&gt;=VLOOKUP(F44,'validation data'!$L$2:$M$13,2,FALSE),YEAR(TODAY())+1,YEAR(TODAY())),VLOOKUP(F44,'validation data'!$L$2:$M$13,2,FALSE),1),3)&gt;0,7-WEEKDAY(DATE(IF(MONTH(TODAY())&gt;=VLOOKUP(F44,'validation data'!$L$2:$M$13,2,FALSE),YEAR(TODAY())+1,YEAR(TODAY())),VLOOKUP(F44,'validation data'!$L$2:$M$13,2,FALSE),1),3),0)+DATE(IF(MONTH(TODAY())&gt;=VLOOKUP(F44,'validation data'!$L$2:$M$13,2,FALSE),YEAR(TODAY())+1,YEAR(TODAY())),VLOOKUP(F44,'validation data'!$L$2:$M$13,2,FALSE),1)+1,IF(AND(OR(DAY(IF(WEEKDAY(DATE(IF(MONTH(TODAY())&gt;=VLOOKUP(F44,'validation data'!$L$2:$M$13,2,FALSE),YEAR(TODAY())+1,YEAR(TODAY())),VLOOKUP(F44,'validation data'!$L$2:$M$13,2,FALSE),1),3)&gt;0,7-WEEKDAY(DATE(IF(MONTH(TODAY())&gt;=VLOOKUP(F44,'validation data'!$L$2:$M$13,2,FALSE),YEAR(TODAY())+1,YEAR(TODAY())),VLOOKUP(F44,'validation data'!$L$2:$M$13,2,FALSE),1),3),0)+DATE(IF(MONTH(TODAY())&gt;=VLOOKUP(F44,'validation data'!$L$2:$M$13,2,FALSE),YEAR(TODAY())+1,YEAR(TODAY())),VLOOKUP(F44,'validation data'!$L$2:$M$13,2,FALSE),1))=4,(DAY(IF(WEEKDAY(DATE(IF(MONTH(TODAY())&gt;=VLOOKUP(F44,'validation data'!$L$2:$M$13,2,FALSE),YEAR(TODAY())+1,YEAR(TODAY())),VLOOKUP(F44,'validation data'!$L$2:$M$13,2,FALSE),1),3)&gt;0,7-WEEKDAY(DATE(IF(MONTH(TODAY())&gt;=VLOOKUP(F44,'validation data'!$L$2:$M$13,2,FALSE),YEAR(TODAY())+1,YEAR(TODAY())),VLOOKUP(F44,'validation data'!$L$2:$M$13,2,FALSE),1),3),0)+DATE(IF(MONTH(TODAY())&gt;=VLOOKUP(F44,'validation data'!$L$2:$M$13,2,FALSE),YEAR(TODAY())+1,YEAR(TODAY())),VLOOKUP(F44,'validation data'!$L$2:$M$13,2,FALSE),1))=5)),VLOOKUP(F44,'validation data'!$L$2:$M$13,2,FALSE)=7),IF(WEEKDAY(DATE(IF(MONTH(TODAY())&gt;=VLOOKUP(F44,'validation data'!$L$2:$M$13,2,FALSE),YEAR(TODAY())+1,YEAR(TODAY())),VLOOKUP(F44,'validation data'!$L$2:$M$13,2,FALSE),1),3)&gt;0,7-WEEKDAY(DATE(IF(MONTH(TODAY())&gt;=VLOOKUP(F44,'validation data'!$L$2:$M$13,2,FALSE),YEAR(TODAY())+1,YEAR(TODAY())),VLOOKUP(F44,'validation data'!$L$2:$M$13,2,FALSE),1),3),0)+DATE(IF(MONTH(TODAY())&gt;=VLOOKUP(F44,'validation data'!$L$2:$M$13,2,FALSE),YEAR(TODAY())+1,YEAR(TODAY())),VLOOKUP(F44,'validation data'!$L$2:$M$13,2,FALSE),1)+1,IF(WEEKDAY(DATE(IF(MONTH(TODAY())&gt;=VLOOKUP(F44,'validation data'!$L$2:$M$13,2,FALSE),YEAR(TODAY())+1,YEAR(TODAY())),VLOOKUP(F44,'validation data'!$L$2:$M$13,2,FALSE),1),3)&gt;0,7-WEEKDAY(DATE(IF(MONTH(TODAY())&gt;=VLOOKUP(F44,'validation data'!$L$2:$M$13,2,FALSE),YEAR(TODAY())+1,YEAR(TODAY())),VLOOKUP(F44,'validation data'!$L$2:$M$13,2,FALSE),1),3),0)+DATE(IF(MONTH(TODAY())&gt;=VLOOKUP(F44,'validation data'!$L$2:$M$13,2,FALSE),YEAR(TODAY())+1,YEAR(TODAY())),VLOOKUP(F44,'validation data'!$L$2:$M$13,2,FALSE),1)))))</f>
        <v/>
      </c>
      <c r="O44" s="27" t="s">
        <v>0</v>
      </c>
      <c r="P44" s="31" t="str">
        <f t="shared" si="2"/>
        <v/>
      </c>
      <c r="Q44" s="33" t="str">
        <f>IF(AND(D44="",K44="",J44=""),"",CONCATENATE(TEXT(VLOOKUP(D44,'validation data'!$H$2:$I$17,2,FALSE),"0000"),"-",IF(K44=99999,TEXT(J44,"00000"),TEXT(K44,"00000"))))</f>
        <v/>
      </c>
      <c r="R44" s="6" t="s">
        <v>164</v>
      </c>
      <c r="S44" s="6" t="s">
        <v>12</v>
      </c>
      <c r="T44" s="6" t="s">
        <v>13</v>
      </c>
      <c r="U44" s="6" t="str">
        <f t="shared" si="3"/>
        <v/>
      </c>
      <c r="V44" s="34" t="str">
        <f t="shared" ca="1" si="4"/>
        <v/>
      </c>
      <c r="W44" s="34" t="str">
        <f t="shared" ca="1" si="5"/>
        <v/>
      </c>
      <c r="X44" s="32">
        <f t="shared" si="0"/>
        <v>0</v>
      </c>
      <c r="Y44" s="32">
        <f t="shared" si="1"/>
        <v>0</v>
      </c>
      <c r="Z44" s="32" t="s">
        <v>9</v>
      </c>
      <c r="AA44" s="32" t="s">
        <v>162</v>
      </c>
      <c r="AB44" s="32" t="str">
        <f t="shared" si="6"/>
        <v/>
      </c>
      <c r="AC44" s="7"/>
    </row>
    <row r="45" spans="7:29" ht="20.25" customHeight="1" x14ac:dyDescent="0.25">
      <c r="G45" s="26" t="str">
        <f ca="1">IF(F45="","",IF(VLOOKUP(F45,'validation data'!$L$2:$M$13,2,FALSE)=1,IF(WEEKDAY(DATE(IF(MONTH(TODAY())&gt;=VLOOKUP(F45,'validation data'!$L$2:$M$13,2,FALSE),YEAR(TODAY())+1,YEAR(TODAY())),VLOOKUP(F45,'validation data'!$L$2:$M$13,2,FALSE),1),3)&gt;0,7-WEEKDAY(DATE(IF(MONTH(TODAY())&gt;=VLOOKUP(F45,'validation data'!$L$2:$M$13,2,FALSE),YEAR(TODAY())+1,YEAR(TODAY())),VLOOKUP(F45,'validation data'!$L$2:$M$13,2,FALSE),1),3),0)+DATE(IF(MONTH(TODAY())&gt;=VLOOKUP(F45,'validation data'!$L$2:$M$13,2,FALSE),YEAR(TODAY())+1,YEAR(TODAY())),VLOOKUP(F45,'validation data'!$L$2:$M$13,2,FALSE),1)+7,IF(VLOOKUP(F45,'validation data'!$L$2:$M$13,2,FALSE)=9,IF(WEEKDAY(DATE(IF(MONTH(TODAY())&gt;=VLOOKUP(F45,'validation data'!$L$2:$M$13,2,FALSE),YEAR(TODAY())+1,YEAR(TODAY())),VLOOKUP(F45,'validation data'!$L$2:$M$13,2,FALSE),1),3)&gt;0,7-WEEKDAY(DATE(IF(MONTH(TODAY())&gt;=VLOOKUP(F45,'validation data'!$L$2:$M$13,2,FALSE),YEAR(TODAY())+1,YEAR(TODAY())),VLOOKUP(F45,'validation data'!$L$2:$M$13,2,FALSE),1),3),0)+DATE(IF(MONTH(TODAY())&gt;=VLOOKUP(F45,'validation data'!$L$2:$M$13,2,FALSE),YEAR(TODAY())+1,YEAR(TODAY())),VLOOKUP(F45,'validation data'!$L$2:$M$13,2,FALSE),1)+1,IF(AND(OR(DAY(IF(WEEKDAY(DATE(IF(MONTH(TODAY())&gt;=VLOOKUP(F45,'validation data'!$L$2:$M$13,2,FALSE),YEAR(TODAY())+1,YEAR(TODAY())),VLOOKUP(F45,'validation data'!$L$2:$M$13,2,FALSE),1),3)&gt;0,7-WEEKDAY(DATE(IF(MONTH(TODAY())&gt;=VLOOKUP(F45,'validation data'!$L$2:$M$13,2,FALSE),YEAR(TODAY())+1,YEAR(TODAY())),VLOOKUP(F45,'validation data'!$L$2:$M$13,2,FALSE),1),3),0)+DATE(IF(MONTH(TODAY())&gt;=VLOOKUP(F45,'validation data'!$L$2:$M$13,2,FALSE),YEAR(TODAY())+1,YEAR(TODAY())),VLOOKUP(F45,'validation data'!$L$2:$M$13,2,FALSE),1))=4,(DAY(IF(WEEKDAY(DATE(IF(MONTH(TODAY())&gt;=VLOOKUP(F45,'validation data'!$L$2:$M$13,2,FALSE),YEAR(TODAY())+1,YEAR(TODAY())),VLOOKUP(F45,'validation data'!$L$2:$M$13,2,FALSE),1),3)&gt;0,7-WEEKDAY(DATE(IF(MONTH(TODAY())&gt;=VLOOKUP(F45,'validation data'!$L$2:$M$13,2,FALSE),YEAR(TODAY())+1,YEAR(TODAY())),VLOOKUP(F45,'validation data'!$L$2:$M$13,2,FALSE),1),3),0)+DATE(IF(MONTH(TODAY())&gt;=VLOOKUP(F45,'validation data'!$L$2:$M$13,2,FALSE),YEAR(TODAY())+1,YEAR(TODAY())),VLOOKUP(F45,'validation data'!$L$2:$M$13,2,FALSE),1))=5)),VLOOKUP(F45,'validation data'!$L$2:$M$13,2,FALSE)=7),IF(WEEKDAY(DATE(IF(MONTH(TODAY())&gt;=VLOOKUP(F45,'validation data'!$L$2:$M$13,2,FALSE),YEAR(TODAY())+1,YEAR(TODAY())),VLOOKUP(F45,'validation data'!$L$2:$M$13,2,FALSE),1),3)&gt;0,7-WEEKDAY(DATE(IF(MONTH(TODAY())&gt;=VLOOKUP(F45,'validation data'!$L$2:$M$13,2,FALSE),YEAR(TODAY())+1,YEAR(TODAY())),VLOOKUP(F45,'validation data'!$L$2:$M$13,2,FALSE),1),3),0)+DATE(IF(MONTH(TODAY())&gt;=VLOOKUP(F45,'validation data'!$L$2:$M$13,2,FALSE),YEAR(TODAY())+1,YEAR(TODAY())),VLOOKUP(F45,'validation data'!$L$2:$M$13,2,FALSE),1)+1,IF(WEEKDAY(DATE(IF(MONTH(TODAY())&gt;=VLOOKUP(F45,'validation data'!$L$2:$M$13,2,FALSE),YEAR(TODAY())+1,YEAR(TODAY())),VLOOKUP(F45,'validation data'!$L$2:$M$13,2,FALSE),1),3)&gt;0,7-WEEKDAY(DATE(IF(MONTH(TODAY())&gt;=VLOOKUP(F45,'validation data'!$L$2:$M$13,2,FALSE),YEAR(TODAY())+1,YEAR(TODAY())),VLOOKUP(F45,'validation data'!$L$2:$M$13,2,FALSE),1),3),0)+DATE(IF(MONTH(TODAY())&gt;=VLOOKUP(F45,'validation data'!$L$2:$M$13,2,FALSE),YEAR(TODAY())+1,YEAR(TODAY())),VLOOKUP(F45,'validation data'!$L$2:$M$13,2,FALSE),1)))))</f>
        <v/>
      </c>
      <c r="O45" s="27" t="s">
        <v>0</v>
      </c>
      <c r="P45" s="31" t="str">
        <f t="shared" si="2"/>
        <v/>
      </c>
      <c r="Q45" s="33" t="str">
        <f>IF(AND(D45="",K45="",J45=""),"",CONCATENATE(TEXT(VLOOKUP(D45,'validation data'!$H$2:$I$17,2,FALSE),"0000"),"-",IF(K45=99999,TEXT(J45,"00000"),TEXT(K45,"00000"))))</f>
        <v/>
      </c>
      <c r="R45" s="6" t="s">
        <v>164</v>
      </c>
      <c r="S45" s="6" t="s">
        <v>12</v>
      </c>
      <c r="T45" s="6" t="s">
        <v>13</v>
      </c>
      <c r="U45" s="6" t="str">
        <f t="shared" si="3"/>
        <v/>
      </c>
      <c r="V45" s="34" t="str">
        <f t="shared" ca="1" si="4"/>
        <v/>
      </c>
      <c r="W45" s="34" t="str">
        <f t="shared" ca="1" si="5"/>
        <v/>
      </c>
      <c r="X45" s="32">
        <f t="shared" si="0"/>
        <v>0</v>
      </c>
      <c r="Y45" s="32">
        <f t="shared" si="1"/>
        <v>0</v>
      </c>
      <c r="Z45" s="32" t="s">
        <v>9</v>
      </c>
      <c r="AA45" s="32" t="s">
        <v>162</v>
      </c>
      <c r="AB45" s="32" t="str">
        <f t="shared" si="6"/>
        <v/>
      </c>
      <c r="AC45" s="7"/>
    </row>
    <row r="46" spans="7:29" ht="20.25" customHeight="1" x14ac:dyDescent="0.25">
      <c r="G46" s="26" t="str">
        <f ca="1">IF(F46="","",IF(VLOOKUP(F46,'validation data'!$L$2:$M$13,2,FALSE)=1,IF(WEEKDAY(DATE(IF(MONTH(TODAY())&gt;=VLOOKUP(F46,'validation data'!$L$2:$M$13,2,FALSE),YEAR(TODAY())+1,YEAR(TODAY())),VLOOKUP(F46,'validation data'!$L$2:$M$13,2,FALSE),1),3)&gt;0,7-WEEKDAY(DATE(IF(MONTH(TODAY())&gt;=VLOOKUP(F46,'validation data'!$L$2:$M$13,2,FALSE),YEAR(TODAY())+1,YEAR(TODAY())),VLOOKUP(F46,'validation data'!$L$2:$M$13,2,FALSE),1),3),0)+DATE(IF(MONTH(TODAY())&gt;=VLOOKUP(F46,'validation data'!$L$2:$M$13,2,FALSE),YEAR(TODAY())+1,YEAR(TODAY())),VLOOKUP(F46,'validation data'!$L$2:$M$13,2,FALSE),1)+7,IF(VLOOKUP(F46,'validation data'!$L$2:$M$13,2,FALSE)=9,IF(WEEKDAY(DATE(IF(MONTH(TODAY())&gt;=VLOOKUP(F46,'validation data'!$L$2:$M$13,2,FALSE),YEAR(TODAY())+1,YEAR(TODAY())),VLOOKUP(F46,'validation data'!$L$2:$M$13,2,FALSE),1),3)&gt;0,7-WEEKDAY(DATE(IF(MONTH(TODAY())&gt;=VLOOKUP(F46,'validation data'!$L$2:$M$13,2,FALSE),YEAR(TODAY())+1,YEAR(TODAY())),VLOOKUP(F46,'validation data'!$L$2:$M$13,2,FALSE),1),3),0)+DATE(IF(MONTH(TODAY())&gt;=VLOOKUP(F46,'validation data'!$L$2:$M$13,2,FALSE),YEAR(TODAY())+1,YEAR(TODAY())),VLOOKUP(F46,'validation data'!$L$2:$M$13,2,FALSE),1)+1,IF(AND(OR(DAY(IF(WEEKDAY(DATE(IF(MONTH(TODAY())&gt;=VLOOKUP(F46,'validation data'!$L$2:$M$13,2,FALSE),YEAR(TODAY())+1,YEAR(TODAY())),VLOOKUP(F46,'validation data'!$L$2:$M$13,2,FALSE),1),3)&gt;0,7-WEEKDAY(DATE(IF(MONTH(TODAY())&gt;=VLOOKUP(F46,'validation data'!$L$2:$M$13,2,FALSE),YEAR(TODAY())+1,YEAR(TODAY())),VLOOKUP(F46,'validation data'!$L$2:$M$13,2,FALSE),1),3),0)+DATE(IF(MONTH(TODAY())&gt;=VLOOKUP(F46,'validation data'!$L$2:$M$13,2,FALSE),YEAR(TODAY())+1,YEAR(TODAY())),VLOOKUP(F46,'validation data'!$L$2:$M$13,2,FALSE),1))=4,(DAY(IF(WEEKDAY(DATE(IF(MONTH(TODAY())&gt;=VLOOKUP(F46,'validation data'!$L$2:$M$13,2,FALSE),YEAR(TODAY())+1,YEAR(TODAY())),VLOOKUP(F46,'validation data'!$L$2:$M$13,2,FALSE),1),3)&gt;0,7-WEEKDAY(DATE(IF(MONTH(TODAY())&gt;=VLOOKUP(F46,'validation data'!$L$2:$M$13,2,FALSE),YEAR(TODAY())+1,YEAR(TODAY())),VLOOKUP(F46,'validation data'!$L$2:$M$13,2,FALSE),1),3),0)+DATE(IF(MONTH(TODAY())&gt;=VLOOKUP(F46,'validation data'!$L$2:$M$13,2,FALSE),YEAR(TODAY())+1,YEAR(TODAY())),VLOOKUP(F46,'validation data'!$L$2:$M$13,2,FALSE),1))=5)),VLOOKUP(F46,'validation data'!$L$2:$M$13,2,FALSE)=7),IF(WEEKDAY(DATE(IF(MONTH(TODAY())&gt;=VLOOKUP(F46,'validation data'!$L$2:$M$13,2,FALSE),YEAR(TODAY())+1,YEAR(TODAY())),VLOOKUP(F46,'validation data'!$L$2:$M$13,2,FALSE),1),3)&gt;0,7-WEEKDAY(DATE(IF(MONTH(TODAY())&gt;=VLOOKUP(F46,'validation data'!$L$2:$M$13,2,FALSE),YEAR(TODAY())+1,YEAR(TODAY())),VLOOKUP(F46,'validation data'!$L$2:$M$13,2,FALSE),1),3),0)+DATE(IF(MONTH(TODAY())&gt;=VLOOKUP(F46,'validation data'!$L$2:$M$13,2,FALSE),YEAR(TODAY())+1,YEAR(TODAY())),VLOOKUP(F46,'validation data'!$L$2:$M$13,2,FALSE),1)+1,IF(WEEKDAY(DATE(IF(MONTH(TODAY())&gt;=VLOOKUP(F46,'validation data'!$L$2:$M$13,2,FALSE),YEAR(TODAY())+1,YEAR(TODAY())),VLOOKUP(F46,'validation data'!$L$2:$M$13,2,FALSE),1),3)&gt;0,7-WEEKDAY(DATE(IF(MONTH(TODAY())&gt;=VLOOKUP(F46,'validation data'!$L$2:$M$13,2,FALSE),YEAR(TODAY())+1,YEAR(TODAY())),VLOOKUP(F46,'validation data'!$L$2:$M$13,2,FALSE),1),3),0)+DATE(IF(MONTH(TODAY())&gt;=VLOOKUP(F46,'validation data'!$L$2:$M$13,2,FALSE),YEAR(TODAY())+1,YEAR(TODAY())),VLOOKUP(F46,'validation data'!$L$2:$M$13,2,FALSE),1)))))</f>
        <v/>
      </c>
      <c r="O46" s="27" t="s">
        <v>0</v>
      </c>
      <c r="P46" s="31" t="str">
        <f t="shared" si="2"/>
        <v/>
      </c>
      <c r="Q46" s="33" t="str">
        <f>IF(AND(D46="",K46="",J46=""),"",CONCATENATE(TEXT(VLOOKUP(D46,'validation data'!$H$2:$I$17,2,FALSE),"0000"),"-",IF(K46=99999,TEXT(J46,"00000"),TEXT(K46,"00000"))))</f>
        <v/>
      </c>
      <c r="R46" s="6" t="s">
        <v>164</v>
      </c>
      <c r="S46" s="6" t="s">
        <v>12</v>
      </c>
      <c r="T46" s="6" t="s">
        <v>13</v>
      </c>
      <c r="U46" s="6" t="str">
        <f t="shared" si="3"/>
        <v/>
      </c>
      <c r="V46" s="34" t="str">
        <f t="shared" ca="1" si="4"/>
        <v/>
      </c>
      <c r="W46" s="34" t="str">
        <f t="shared" ca="1" si="5"/>
        <v/>
      </c>
      <c r="X46" s="32">
        <f t="shared" si="0"/>
        <v>0</v>
      </c>
      <c r="Y46" s="32">
        <f t="shared" si="1"/>
        <v>0</v>
      </c>
      <c r="Z46" s="32" t="s">
        <v>9</v>
      </c>
      <c r="AA46" s="32" t="s">
        <v>162</v>
      </c>
      <c r="AB46" s="32" t="str">
        <f t="shared" si="6"/>
        <v/>
      </c>
      <c r="AC46" s="7"/>
    </row>
    <row r="47" spans="7:29" ht="20.25" customHeight="1" x14ac:dyDescent="0.25">
      <c r="G47" s="26" t="str">
        <f ca="1">IF(F47="","",IF(VLOOKUP(F47,'validation data'!$L$2:$M$13,2,FALSE)=1,IF(WEEKDAY(DATE(IF(MONTH(TODAY())&gt;=VLOOKUP(F47,'validation data'!$L$2:$M$13,2,FALSE),YEAR(TODAY())+1,YEAR(TODAY())),VLOOKUP(F47,'validation data'!$L$2:$M$13,2,FALSE),1),3)&gt;0,7-WEEKDAY(DATE(IF(MONTH(TODAY())&gt;=VLOOKUP(F47,'validation data'!$L$2:$M$13,2,FALSE),YEAR(TODAY())+1,YEAR(TODAY())),VLOOKUP(F47,'validation data'!$L$2:$M$13,2,FALSE),1),3),0)+DATE(IF(MONTH(TODAY())&gt;=VLOOKUP(F47,'validation data'!$L$2:$M$13,2,FALSE),YEAR(TODAY())+1,YEAR(TODAY())),VLOOKUP(F47,'validation data'!$L$2:$M$13,2,FALSE),1)+7,IF(VLOOKUP(F47,'validation data'!$L$2:$M$13,2,FALSE)=9,IF(WEEKDAY(DATE(IF(MONTH(TODAY())&gt;=VLOOKUP(F47,'validation data'!$L$2:$M$13,2,FALSE),YEAR(TODAY())+1,YEAR(TODAY())),VLOOKUP(F47,'validation data'!$L$2:$M$13,2,FALSE),1),3)&gt;0,7-WEEKDAY(DATE(IF(MONTH(TODAY())&gt;=VLOOKUP(F47,'validation data'!$L$2:$M$13,2,FALSE),YEAR(TODAY())+1,YEAR(TODAY())),VLOOKUP(F47,'validation data'!$L$2:$M$13,2,FALSE),1),3),0)+DATE(IF(MONTH(TODAY())&gt;=VLOOKUP(F47,'validation data'!$L$2:$M$13,2,FALSE),YEAR(TODAY())+1,YEAR(TODAY())),VLOOKUP(F47,'validation data'!$L$2:$M$13,2,FALSE),1)+1,IF(AND(OR(DAY(IF(WEEKDAY(DATE(IF(MONTH(TODAY())&gt;=VLOOKUP(F47,'validation data'!$L$2:$M$13,2,FALSE),YEAR(TODAY())+1,YEAR(TODAY())),VLOOKUP(F47,'validation data'!$L$2:$M$13,2,FALSE),1),3)&gt;0,7-WEEKDAY(DATE(IF(MONTH(TODAY())&gt;=VLOOKUP(F47,'validation data'!$L$2:$M$13,2,FALSE),YEAR(TODAY())+1,YEAR(TODAY())),VLOOKUP(F47,'validation data'!$L$2:$M$13,2,FALSE),1),3),0)+DATE(IF(MONTH(TODAY())&gt;=VLOOKUP(F47,'validation data'!$L$2:$M$13,2,FALSE),YEAR(TODAY())+1,YEAR(TODAY())),VLOOKUP(F47,'validation data'!$L$2:$M$13,2,FALSE),1))=4,(DAY(IF(WEEKDAY(DATE(IF(MONTH(TODAY())&gt;=VLOOKUP(F47,'validation data'!$L$2:$M$13,2,FALSE),YEAR(TODAY())+1,YEAR(TODAY())),VLOOKUP(F47,'validation data'!$L$2:$M$13,2,FALSE),1),3)&gt;0,7-WEEKDAY(DATE(IF(MONTH(TODAY())&gt;=VLOOKUP(F47,'validation data'!$L$2:$M$13,2,FALSE),YEAR(TODAY())+1,YEAR(TODAY())),VLOOKUP(F47,'validation data'!$L$2:$M$13,2,FALSE),1),3),0)+DATE(IF(MONTH(TODAY())&gt;=VLOOKUP(F47,'validation data'!$L$2:$M$13,2,FALSE),YEAR(TODAY())+1,YEAR(TODAY())),VLOOKUP(F47,'validation data'!$L$2:$M$13,2,FALSE),1))=5)),VLOOKUP(F47,'validation data'!$L$2:$M$13,2,FALSE)=7),IF(WEEKDAY(DATE(IF(MONTH(TODAY())&gt;=VLOOKUP(F47,'validation data'!$L$2:$M$13,2,FALSE),YEAR(TODAY())+1,YEAR(TODAY())),VLOOKUP(F47,'validation data'!$L$2:$M$13,2,FALSE),1),3)&gt;0,7-WEEKDAY(DATE(IF(MONTH(TODAY())&gt;=VLOOKUP(F47,'validation data'!$L$2:$M$13,2,FALSE),YEAR(TODAY())+1,YEAR(TODAY())),VLOOKUP(F47,'validation data'!$L$2:$M$13,2,FALSE),1),3),0)+DATE(IF(MONTH(TODAY())&gt;=VLOOKUP(F47,'validation data'!$L$2:$M$13,2,FALSE),YEAR(TODAY())+1,YEAR(TODAY())),VLOOKUP(F47,'validation data'!$L$2:$M$13,2,FALSE),1)+1,IF(WEEKDAY(DATE(IF(MONTH(TODAY())&gt;=VLOOKUP(F47,'validation data'!$L$2:$M$13,2,FALSE),YEAR(TODAY())+1,YEAR(TODAY())),VLOOKUP(F47,'validation data'!$L$2:$M$13,2,FALSE),1),3)&gt;0,7-WEEKDAY(DATE(IF(MONTH(TODAY())&gt;=VLOOKUP(F47,'validation data'!$L$2:$M$13,2,FALSE),YEAR(TODAY())+1,YEAR(TODAY())),VLOOKUP(F47,'validation data'!$L$2:$M$13,2,FALSE),1),3),0)+DATE(IF(MONTH(TODAY())&gt;=VLOOKUP(F47,'validation data'!$L$2:$M$13,2,FALSE),YEAR(TODAY())+1,YEAR(TODAY())),VLOOKUP(F47,'validation data'!$L$2:$M$13,2,FALSE),1)))))</f>
        <v/>
      </c>
      <c r="O47" s="27" t="s">
        <v>0</v>
      </c>
      <c r="P47" s="31" t="str">
        <f t="shared" si="2"/>
        <v/>
      </c>
      <c r="Q47" s="33" t="str">
        <f>IF(AND(D47="",K47="",J47=""),"",CONCATENATE(TEXT(VLOOKUP(D47,'validation data'!$H$2:$I$17,2,FALSE),"0000"),"-",IF(K47=99999,TEXT(J47,"00000"),TEXT(K47,"00000"))))</f>
        <v/>
      </c>
      <c r="R47" s="6" t="s">
        <v>164</v>
      </c>
      <c r="S47" s="6" t="s">
        <v>12</v>
      </c>
      <c r="T47" s="6" t="s">
        <v>13</v>
      </c>
      <c r="U47" s="6" t="str">
        <f t="shared" si="3"/>
        <v/>
      </c>
      <c r="V47" s="34" t="str">
        <f t="shared" ca="1" si="4"/>
        <v/>
      </c>
      <c r="W47" s="34" t="str">
        <f t="shared" ca="1" si="5"/>
        <v/>
      </c>
      <c r="X47" s="32">
        <f t="shared" si="0"/>
        <v>0</v>
      </c>
      <c r="Y47" s="32">
        <f t="shared" si="1"/>
        <v>0</v>
      </c>
      <c r="Z47" s="32" t="s">
        <v>9</v>
      </c>
      <c r="AA47" s="32" t="s">
        <v>162</v>
      </c>
      <c r="AB47" s="32" t="str">
        <f t="shared" si="6"/>
        <v/>
      </c>
      <c r="AC47" s="7"/>
    </row>
    <row r="48" spans="7:29" ht="20.25" customHeight="1" x14ac:dyDescent="0.25">
      <c r="G48" s="26" t="str">
        <f ca="1">IF(F48="","",IF(VLOOKUP(F48,'validation data'!$L$2:$M$13,2,FALSE)=1,IF(WEEKDAY(DATE(IF(MONTH(TODAY())&gt;=VLOOKUP(F48,'validation data'!$L$2:$M$13,2,FALSE),YEAR(TODAY())+1,YEAR(TODAY())),VLOOKUP(F48,'validation data'!$L$2:$M$13,2,FALSE),1),3)&gt;0,7-WEEKDAY(DATE(IF(MONTH(TODAY())&gt;=VLOOKUP(F48,'validation data'!$L$2:$M$13,2,FALSE),YEAR(TODAY())+1,YEAR(TODAY())),VLOOKUP(F48,'validation data'!$L$2:$M$13,2,FALSE),1),3),0)+DATE(IF(MONTH(TODAY())&gt;=VLOOKUP(F48,'validation data'!$L$2:$M$13,2,FALSE),YEAR(TODAY())+1,YEAR(TODAY())),VLOOKUP(F48,'validation data'!$L$2:$M$13,2,FALSE),1)+7,IF(VLOOKUP(F48,'validation data'!$L$2:$M$13,2,FALSE)=9,IF(WEEKDAY(DATE(IF(MONTH(TODAY())&gt;=VLOOKUP(F48,'validation data'!$L$2:$M$13,2,FALSE),YEAR(TODAY())+1,YEAR(TODAY())),VLOOKUP(F48,'validation data'!$L$2:$M$13,2,FALSE),1),3)&gt;0,7-WEEKDAY(DATE(IF(MONTH(TODAY())&gt;=VLOOKUP(F48,'validation data'!$L$2:$M$13,2,FALSE),YEAR(TODAY())+1,YEAR(TODAY())),VLOOKUP(F48,'validation data'!$L$2:$M$13,2,FALSE),1),3),0)+DATE(IF(MONTH(TODAY())&gt;=VLOOKUP(F48,'validation data'!$L$2:$M$13,2,FALSE),YEAR(TODAY())+1,YEAR(TODAY())),VLOOKUP(F48,'validation data'!$L$2:$M$13,2,FALSE),1)+1,IF(AND(OR(DAY(IF(WEEKDAY(DATE(IF(MONTH(TODAY())&gt;=VLOOKUP(F48,'validation data'!$L$2:$M$13,2,FALSE),YEAR(TODAY())+1,YEAR(TODAY())),VLOOKUP(F48,'validation data'!$L$2:$M$13,2,FALSE),1),3)&gt;0,7-WEEKDAY(DATE(IF(MONTH(TODAY())&gt;=VLOOKUP(F48,'validation data'!$L$2:$M$13,2,FALSE),YEAR(TODAY())+1,YEAR(TODAY())),VLOOKUP(F48,'validation data'!$L$2:$M$13,2,FALSE),1),3),0)+DATE(IF(MONTH(TODAY())&gt;=VLOOKUP(F48,'validation data'!$L$2:$M$13,2,FALSE),YEAR(TODAY())+1,YEAR(TODAY())),VLOOKUP(F48,'validation data'!$L$2:$M$13,2,FALSE),1))=4,(DAY(IF(WEEKDAY(DATE(IF(MONTH(TODAY())&gt;=VLOOKUP(F48,'validation data'!$L$2:$M$13,2,FALSE),YEAR(TODAY())+1,YEAR(TODAY())),VLOOKUP(F48,'validation data'!$L$2:$M$13,2,FALSE),1),3)&gt;0,7-WEEKDAY(DATE(IF(MONTH(TODAY())&gt;=VLOOKUP(F48,'validation data'!$L$2:$M$13,2,FALSE),YEAR(TODAY())+1,YEAR(TODAY())),VLOOKUP(F48,'validation data'!$L$2:$M$13,2,FALSE),1),3),0)+DATE(IF(MONTH(TODAY())&gt;=VLOOKUP(F48,'validation data'!$L$2:$M$13,2,FALSE),YEAR(TODAY())+1,YEAR(TODAY())),VLOOKUP(F48,'validation data'!$L$2:$M$13,2,FALSE),1))=5)),VLOOKUP(F48,'validation data'!$L$2:$M$13,2,FALSE)=7),IF(WEEKDAY(DATE(IF(MONTH(TODAY())&gt;=VLOOKUP(F48,'validation data'!$L$2:$M$13,2,FALSE),YEAR(TODAY())+1,YEAR(TODAY())),VLOOKUP(F48,'validation data'!$L$2:$M$13,2,FALSE),1),3)&gt;0,7-WEEKDAY(DATE(IF(MONTH(TODAY())&gt;=VLOOKUP(F48,'validation data'!$L$2:$M$13,2,FALSE),YEAR(TODAY())+1,YEAR(TODAY())),VLOOKUP(F48,'validation data'!$L$2:$M$13,2,FALSE),1),3),0)+DATE(IF(MONTH(TODAY())&gt;=VLOOKUP(F48,'validation data'!$L$2:$M$13,2,FALSE),YEAR(TODAY())+1,YEAR(TODAY())),VLOOKUP(F48,'validation data'!$L$2:$M$13,2,FALSE),1)+1,IF(WEEKDAY(DATE(IF(MONTH(TODAY())&gt;=VLOOKUP(F48,'validation data'!$L$2:$M$13,2,FALSE),YEAR(TODAY())+1,YEAR(TODAY())),VLOOKUP(F48,'validation data'!$L$2:$M$13,2,FALSE),1),3)&gt;0,7-WEEKDAY(DATE(IF(MONTH(TODAY())&gt;=VLOOKUP(F48,'validation data'!$L$2:$M$13,2,FALSE),YEAR(TODAY())+1,YEAR(TODAY())),VLOOKUP(F48,'validation data'!$L$2:$M$13,2,FALSE),1),3),0)+DATE(IF(MONTH(TODAY())&gt;=VLOOKUP(F48,'validation data'!$L$2:$M$13,2,FALSE),YEAR(TODAY())+1,YEAR(TODAY())),VLOOKUP(F48,'validation data'!$L$2:$M$13,2,FALSE),1)))))</f>
        <v/>
      </c>
      <c r="O48" s="27" t="s">
        <v>0</v>
      </c>
      <c r="P48" s="31" t="str">
        <f t="shared" si="2"/>
        <v/>
      </c>
      <c r="Q48" s="33" t="str">
        <f>IF(AND(D48="",K48="",J48=""),"",CONCATENATE(TEXT(VLOOKUP(D48,'validation data'!$H$2:$I$17,2,FALSE),"0000"),"-",IF(K48=99999,TEXT(J48,"00000"),TEXT(K48,"00000"))))</f>
        <v/>
      </c>
      <c r="R48" s="6" t="s">
        <v>164</v>
      </c>
      <c r="S48" s="6" t="s">
        <v>12</v>
      </c>
      <c r="T48" s="6" t="s">
        <v>13</v>
      </c>
      <c r="U48" s="6" t="str">
        <f t="shared" si="3"/>
        <v/>
      </c>
      <c r="V48" s="34" t="str">
        <f t="shared" ca="1" si="4"/>
        <v/>
      </c>
      <c r="W48" s="34" t="str">
        <f t="shared" ca="1" si="5"/>
        <v/>
      </c>
      <c r="X48" s="32">
        <f t="shared" si="0"/>
        <v>0</v>
      </c>
      <c r="Y48" s="32">
        <f t="shared" si="1"/>
        <v>0</v>
      </c>
      <c r="Z48" s="32" t="s">
        <v>9</v>
      </c>
      <c r="AA48" s="32" t="s">
        <v>162</v>
      </c>
      <c r="AB48" s="32" t="str">
        <f t="shared" si="6"/>
        <v/>
      </c>
      <c r="AC48" s="7"/>
    </row>
    <row r="49" spans="7:29" ht="20.25" customHeight="1" x14ac:dyDescent="0.25">
      <c r="G49" s="26" t="str">
        <f ca="1">IF(F49="","",IF(VLOOKUP(F49,'validation data'!$L$2:$M$13,2,FALSE)=1,IF(WEEKDAY(DATE(IF(MONTH(TODAY())&gt;=VLOOKUP(F49,'validation data'!$L$2:$M$13,2,FALSE),YEAR(TODAY())+1,YEAR(TODAY())),VLOOKUP(F49,'validation data'!$L$2:$M$13,2,FALSE),1),3)&gt;0,7-WEEKDAY(DATE(IF(MONTH(TODAY())&gt;=VLOOKUP(F49,'validation data'!$L$2:$M$13,2,FALSE),YEAR(TODAY())+1,YEAR(TODAY())),VLOOKUP(F49,'validation data'!$L$2:$M$13,2,FALSE),1),3),0)+DATE(IF(MONTH(TODAY())&gt;=VLOOKUP(F49,'validation data'!$L$2:$M$13,2,FALSE),YEAR(TODAY())+1,YEAR(TODAY())),VLOOKUP(F49,'validation data'!$L$2:$M$13,2,FALSE),1)+7,IF(VLOOKUP(F49,'validation data'!$L$2:$M$13,2,FALSE)=9,IF(WEEKDAY(DATE(IF(MONTH(TODAY())&gt;=VLOOKUP(F49,'validation data'!$L$2:$M$13,2,FALSE),YEAR(TODAY())+1,YEAR(TODAY())),VLOOKUP(F49,'validation data'!$L$2:$M$13,2,FALSE),1),3)&gt;0,7-WEEKDAY(DATE(IF(MONTH(TODAY())&gt;=VLOOKUP(F49,'validation data'!$L$2:$M$13,2,FALSE),YEAR(TODAY())+1,YEAR(TODAY())),VLOOKUP(F49,'validation data'!$L$2:$M$13,2,FALSE),1),3),0)+DATE(IF(MONTH(TODAY())&gt;=VLOOKUP(F49,'validation data'!$L$2:$M$13,2,FALSE),YEAR(TODAY())+1,YEAR(TODAY())),VLOOKUP(F49,'validation data'!$L$2:$M$13,2,FALSE),1)+1,IF(AND(OR(DAY(IF(WEEKDAY(DATE(IF(MONTH(TODAY())&gt;=VLOOKUP(F49,'validation data'!$L$2:$M$13,2,FALSE),YEAR(TODAY())+1,YEAR(TODAY())),VLOOKUP(F49,'validation data'!$L$2:$M$13,2,FALSE),1),3)&gt;0,7-WEEKDAY(DATE(IF(MONTH(TODAY())&gt;=VLOOKUP(F49,'validation data'!$L$2:$M$13,2,FALSE),YEAR(TODAY())+1,YEAR(TODAY())),VLOOKUP(F49,'validation data'!$L$2:$M$13,2,FALSE),1),3),0)+DATE(IF(MONTH(TODAY())&gt;=VLOOKUP(F49,'validation data'!$L$2:$M$13,2,FALSE),YEAR(TODAY())+1,YEAR(TODAY())),VLOOKUP(F49,'validation data'!$L$2:$M$13,2,FALSE),1))=4,(DAY(IF(WEEKDAY(DATE(IF(MONTH(TODAY())&gt;=VLOOKUP(F49,'validation data'!$L$2:$M$13,2,FALSE),YEAR(TODAY())+1,YEAR(TODAY())),VLOOKUP(F49,'validation data'!$L$2:$M$13,2,FALSE),1),3)&gt;0,7-WEEKDAY(DATE(IF(MONTH(TODAY())&gt;=VLOOKUP(F49,'validation data'!$L$2:$M$13,2,FALSE),YEAR(TODAY())+1,YEAR(TODAY())),VLOOKUP(F49,'validation data'!$L$2:$M$13,2,FALSE),1),3),0)+DATE(IF(MONTH(TODAY())&gt;=VLOOKUP(F49,'validation data'!$L$2:$M$13,2,FALSE),YEAR(TODAY())+1,YEAR(TODAY())),VLOOKUP(F49,'validation data'!$L$2:$M$13,2,FALSE),1))=5)),VLOOKUP(F49,'validation data'!$L$2:$M$13,2,FALSE)=7),IF(WEEKDAY(DATE(IF(MONTH(TODAY())&gt;=VLOOKUP(F49,'validation data'!$L$2:$M$13,2,FALSE),YEAR(TODAY())+1,YEAR(TODAY())),VLOOKUP(F49,'validation data'!$L$2:$M$13,2,FALSE),1),3)&gt;0,7-WEEKDAY(DATE(IF(MONTH(TODAY())&gt;=VLOOKUP(F49,'validation data'!$L$2:$M$13,2,FALSE),YEAR(TODAY())+1,YEAR(TODAY())),VLOOKUP(F49,'validation data'!$L$2:$M$13,2,FALSE),1),3),0)+DATE(IF(MONTH(TODAY())&gt;=VLOOKUP(F49,'validation data'!$L$2:$M$13,2,FALSE),YEAR(TODAY())+1,YEAR(TODAY())),VLOOKUP(F49,'validation data'!$L$2:$M$13,2,FALSE),1)+1,IF(WEEKDAY(DATE(IF(MONTH(TODAY())&gt;=VLOOKUP(F49,'validation data'!$L$2:$M$13,2,FALSE),YEAR(TODAY())+1,YEAR(TODAY())),VLOOKUP(F49,'validation data'!$L$2:$M$13,2,FALSE),1),3)&gt;0,7-WEEKDAY(DATE(IF(MONTH(TODAY())&gt;=VLOOKUP(F49,'validation data'!$L$2:$M$13,2,FALSE),YEAR(TODAY())+1,YEAR(TODAY())),VLOOKUP(F49,'validation data'!$L$2:$M$13,2,FALSE),1),3),0)+DATE(IF(MONTH(TODAY())&gt;=VLOOKUP(F49,'validation data'!$L$2:$M$13,2,FALSE),YEAR(TODAY())+1,YEAR(TODAY())),VLOOKUP(F49,'validation data'!$L$2:$M$13,2,FALSE),1)))))</f>
        <v/>
      </c>
      <c r="O49" s="27" t="s">
        <v>0</v>
      </c>
      <c r="P49" s="31" t="str">
        <f t="shared" si="2"/>
        <v/>
      </c>
      <c r="Q49" s="33" t="str">
        <f>IF(AND(D49="",K49="",J49=""),"",CONCATENATE(TEXT(VLOOKUP(D49,'validation data'!$H$2:$I$17,2,FALSE),"0000"),"-",IF(K49=99999,TEXT(J49,"00000"),TEXT(K49,"00000"))))</f>
        <v/>
      </c>
      <c r="R49" s="6" t="s">
        <v>164</v>
      </c>
      <c r="S49" s="6" t="s">
        <v>12</v>
      </c>
      <c r="T49" s="6" t="s">
        <v>13</v>
      </c>
      <c r="U49" s="6" t="str">
        <f t="shared" si="3"/>
        <v/>
      </c>
      <c r="V49" s="34" t="str">
        <f t="shared" ca="1" si="4"/>
        <v/>
      </c>
      <c r="W49" s="34" t="str">
        <f t="shared" ca="1" si="5"/>
        <v/>
      </c>
      <c r="X49" s="32">
        <f t="shared" si="0"/>
        <v>0</v>
      </c>
      <c r="Y49" s="32">
        <f t="shared" si="1"/>
        <v>0</v>
      </c>
      <c r="Z49" s="32" t="s">
        <v>9</v>
      </c>
      <c r="AA49" s="32" t="s">
        <v>162</v>
      </c>
      <c r="AB49" s="32" t="str">
        <f t="shared" si="6"/>
        <v/>
      </c>
      <c r="AC49" s="7"/>
    </row>
    <row r="50" spans="7:29" ht="20.25" customHeight="1" x14ac:dyDescent="0.25">
      <c r="G50" s="26" t="str">
        <f ca="1">IF(F50="","",IF(VLOOKUP(F50,'validation data'!$L$2:$M$13,2,FALSE)=1,IF(WEEKDAY(DATE(IF(MONTH(TODAY())&gt;=VLOOKUP(F50,'validation data'!$L$2:$M$13,2,FALSE),YEAR(TODAY())+1,YEAR(TODAY())),VLOOKUP(F50,'validation data'!$L$2:$M$13,2,FALSE),1),3)&gt;0,7-WEEKDAY(DATE(IF(MONTH(TODAY())&gt;=VLOOKUP(F50,'validation data'!$L$2:$M$13,2,FALSE),YEAR(TODAY())+1,YEAR(TODAY())),VLOOKUP(F50,'validation data'!$L$2:$M$13,2,FALSE),1),3),0)+DATE(IF(MONTH(TODAY())&gt;=VLOOKUP(F50,'validation data'!$L$2:$M$13,2,FALSE),YEAR(TODAY())+1,YEAR(TODAY())),VLOOKUP(F50,'validation data'!$L$2:$M$13,2,FALSE),1)+7,IF(VLOOKUP(F50,'validation data'!$L$2:$M$13,2,FALSE)=9,IF(WEEKDAY(DATE(IF(MONTH(TODAY())&gt;=VLOOKUP(F50,'validation data'!$L$2:$M$13,2,FALSE),YEAR(TODAY())+1,YEAR(TODAY())),VLOOKUP(F50,'validation data'!$L$2:$M$13,2,FALSE),1),3)&gt;0,7-WEEKDAY(DATE(IF(MONTH(TODAY())&gt;=VLOOKUP(F50,'validation data'!$L$2:$M$13,2,FALSE),YEAR(TODAY())+1,YEAR(TODAY())),VLOOKUP(F50,'validation data'!$L$2:$M$13,2,FALSE),1),3),0)+DATE(IF(MONTH(TODAY())&gt;=VLOOKUP(F50,'validation data'!$L$2:$M$13,2,FALSE),YEAR(TODAY())+1,YEAR(TODAY())),VLOOKUP(F50,'validation data'!$L$2:$M$13,2,FALSE),1)+1,IF(AND(OR(DAY(IF(WEEKDAY(DATE(IF(MONTH(TODAY())&gt;=VLOOKUP(F50,'validation data'!$L$2:$M$13,2,FALSE),YEAR(TODAY())+1,YEAR(TODAY())),VLOOKUP(F50,'validation data'!$L$2:$M$13,2,FALSE),1),3)&gt;0,7-WEEKDAY(DATE(IF(MONTH(TODAY())&gt;=VLOOKUP(F50,'validation data'!$L$2:$M$13,2,FALSE),YEAR(TODAY())+1,YEAR(TODAY())),VLOOKUP(F50,'validation data'!$L$2:$M$13,2,FALSE),1),3),0)+DATE(IF(MONTH(TODAY())&gt;=VLOOKUP(F50,'validation data'!$L$2:$M$13,2,FALSE),YEAR(TODAY())+1,YEAR(TODAY())),VLOOKUP(F50,'validation data'!$L$2:$M$13,2,FALSE),1))=4,(DAY(IF(WEEKDAY(DATE(IF(MONTH(TODAY())&gt;=VLOOKUP(F50,'validation data'!$L$2:$M$13,2,FALSE),YEAR(TODAY())+1,YEAR(TODAY())),VLOOKUP(F50,'validation data'!$L$2:$M$13,2,FALSE),1),3)&gt;0,7-WEEKDAY(DATE(IF(MONTH(TODAY())&gt;=VLOOKUP(F50,'validation data'!$L$2:$M$13,2,FALSE),YEAR(TODAY())+1,YEAR(TODAY())),VLOOKUP(F50,'validation data'!$L$2:$M$13,2,FALSE),1),3),0)+DATE(IF(MONTH(TODAY())&gt;=VLOOKUP(F50,'validation data'!$L$2:$M$13,2,FALSE),YEAR(TODAY())+1,YEAR(TODAY())),VLOOKUP(F50,'validation data'!$L$2:$M$13,2,FALSE),1))=5)),VLOOKUP(F50,'validation data'!$L$2:$M$13,2,FALSE)=7),IF(WEEKDAY(DATE(IF(MONTH(TODAY())&gt;=VLOOKUP(F50,'validation data'!$L$2:$M$13,2,FALSE),YEAR(TODAY())+1,YEAR(TODAY())),VLOOKUP(F50,'validation data'!$L$2:$M$13,2,FALSE),1),3)&gt;0,7-WEEKDAY(DATE(IF(MONTH(TODAY())&gt;=VLOOKUP(F50,'validation data'!$L$2:$M$13,2,FALSE),YEAR(TODAY())+1,YEAR(TODAY())),VLOOKUP(F50,'validation data'!$L$2:$M$13,2,FALSE),1),3),0)+DATE(IF(MONTH(TODAY())&gt;=VLOOKUP(F50,'validation data'!$L$2:$M$13,2,FALSE),YEAR(TODAY())+1,YEAR(TODAY())),VLOOKUP(F50,'validation data'!$L$2:$M$13,2,FALSE),1)+1,IF(WEEKDAY(DATE(IF(MONTH(TODAY())&gt;=VLOOKUP(F50,'validation data'!$L$2:$M$13,2,FALSE),YEAR(TODAY())+1,YEAR(TODAY())),VLOOKUP(F50,'validation data'!$L$2:$M$13,2,FALSE),1),3)&gt;0,7-WEEKDAY(DATE(IF(MONTH(TODAY())&gt;=VLOOKUP(F50,'validation data'!$L$2:$M$13,2,FALSE),YEAR(TODAY())+1,YEAR(TODAY())),VLOOKUP(F50,'validation data'!$L$2:$M$13,2,FALSE),1),3),0)+DATE(IF(MONTH(TODAY())&gt;=VLOOKUP(F50,'validation data'!$L$2:$M$13,2,FALSE),YEAR(TODAY())+1,YEAR(TODAY())),VLOOKUP(F50,'validation data'!$L$2:$M$13,2,FALSE),1)))))</f>
        <v/>
      </c>
      <c r="O50" s="27" t="s">
        <v>0</v>
      </c>
      <c r="P50" s="31" t="str">
        <f t="shared" si="2"/>
        <v/>
      </c>
      <c r="Q50" s="33" t="str">
        <f>IF(AND(D50="",K50="",J50=""),"",CONCATENATE(TEXT(VLOOKUP(D50,'validation data'!$H$2:$I$17,2,FALSE),"0000"),"-",IF(K50=99999,TEXT(J50,"00000"),TEXT(K50,"00000"))))</f>
        <v/>
      </c>
      <c r="R50" s="6" t="s">
        <v>164</v>
      </c>
      <c r="S50" s="6" t="s">
        <v>12</v>
      </c>
      <c r="T50" s="6" t="s">
        <v>13</v>
      </c>
      <c r="U50" s="6" t="str">
        <f t="shared" si="3"/>
        <v/>
      </c>
      <c r="V50" s="34" t="str">
        <f t="shared" ca="1" si="4"/>
        <v/>
      </c>
      <c r="W50" s="34" t="str">
        <f t="shared" ca="1" si="5"/>
        <v/>
      </c>
      <c r="X50" s="32">
        <f t="shared" si="0"/>
        <v>0</v>
      </c>
      <c r="Y50" s="32">
        <f t="shared" si="1"/>
        <v>0</v>
      </c>
      <c r="Z50" s="32" t="s">
        <v>9</v>
      </c>
      <c r="AA50" s="32" t="s">
        <v>162</v>
      </c>
      <c r="AB50" s="32" t="str">
        <f t="shared" si="6"/>
        <v/>
      </c>
      <c r="AC50" s="7"/>
    </row>
    <row r="51" spans="7:29" ht="20.25" customHeight="1" x14ac:dyDescent="0.25">
      <c r="G51" s="26" t="str">
        <f ca="1">IF(F51="","",IF(VLOOKUP(F51,'validation data'!$L$2:$M$13,2,FALSE)=1,IF(WEEKDAY(DATE(IF(MONTH(TODAY())&gt;=VLOOKUP(F51,'validation data'!$L$2:$M$13,2,FALSE),YEAR(TODAY())+1,YEAR(TODAY())),VLOOKUP(F51,'validation data'!$L$2:$M$13,2,FALSE),1),3)&gt;0,7-WEEKDAY(DATE(IF(MONTH(TODAY())&gt;=VLOOKUP(F51,'validation data'!$L$2:$M$13,2,FALSE),YEAR(TODAY())+1,YEAR(TODAY())),VLOOKUP(F51,'validation data'!$L$2:$M$13,2,FALSE),1),3),0)+DATE(IF(MONTH(TODAY())&gt;=VLOOKUP(F51,'validation data'!$L$2:$M$13,2,FALSE),YEAR(TODAY())+1,YEAR(TODAY())),VLOOKUP(F51,'validation data'!$L$2:$M$13,2,FALSE),1)+7,IF(VLOOKUP(F51,'validation data'!$L$2:$M$13,2,FALSE)=9,IF(WEEKDAY(DATE(IF(MONTH(TODAY())&gt;=VLOOKUP(F51,'validation data'!$L$2:$M$13,2,FALSE),YEAR(TODAY())+1,YEAR(TODAY())),VLOOKUP(F51,'validation data'!$L$2:$M$13,2,FALSE),1),3)&gt;0,7-WEEKDAY(DATE(IF(MONTH(TODAY())&gt;=VLOOKUP(F51,'validation data'!$L$2:$M$13,2,FALSE),YEAR(TODAY())+1,YEAR(TODAY())),VLOOKUP(F51,'validation data'!$L$2:$M$13,2,FALSE),1),3),0)+DATE(IF(MONTH(TODAY())&gt;=VLOOKUP(F51,'validation data'!$L$2:$M$13,2,FALSE),YEAR(TODAY())+1,YEAR(TODAY())),VLOOKUP(F51,'validation data'!$L$2:$M$13,2,FALSE),1)+1,IF(AND(OR(DAY(IF(WEEKDAY(DATE(IF(MONTH(TODAY())&gt;=VLOOKUP(F51,'validation data'!$L$2:$M$13,2,FALSE),YEAR(TODAY())+1,YEAR(TODAY())),VLOOKUP(F51,'validation data'!$L$2:$M$13,2,FALSE),1),3)&gt;0,7-WEEKDAY(DATE(IF(MONTH(TODAY())&gt;=VLOOKUP(F51,'validation data'!$L$2:$M$13,2,FALSE),YEAR(TODAY())+1,YEAR(TODAY())),VLOOKUP(F51,'validation data'!$L$2:$M$13,2,FALSE),1),3),0)+DATE(IF(MONTH(TODAY())&gt;=VLOOKUP(F51,'validation data'!$L$2:$M$13,2,FALSE),YEAR(TODAY())+1,YEAR(TODAY())),VLOOKUP(F51,'validation data'!$L$2:$M$13,2,FALSE),1))=4,(DAY(IF(WEEKDAY(DATE(IF(MONTH(TODAY())&gt;=VLOOKUP(F51,'validation data'!$L$2:$M$13,2,FALSE),YEAR(TODAY())+1,YEAR(TODAY())),VLOOKUP(F51,'validation data'!$L$2:$M$13,2,FALSE),1),3)&gt;0,7-WEEKDAY(DATE(IF(MONTH(TODAY())&gt;=VLOOKUP(F51,'validation data'!$L$2:$M$13,2,FALSE),YEAR(TODAY())+1,YEAR(TODAY())),VLOOKUP(F51,'validation data'!$L$2:$M$13,2,FALSE),1),3),0)+DATE(IF(MONTH(TODAY())&gt;=VLOOKUP(F51,'validation data'!$L$2:$M$13,2,FALSE),YEAR(TODAY())+1,YEAR(TODAY())),VLOOKUP(F51,'validation data'!$L$2:$M$13,2,FALSE),1))=5)),VLOOKUP(F51,'validation data'!$L$2:$M$13,2,FALSE)=7),IF(WEEKDAY(DATE(IF(MONTH(TODAY())&gt;=VLOOKUP(F51,'validation data'!$L$2:$M$13,2,FALSE),YEAR(TODAY())+1,YEAR(TODAY())),VLOOKUP(F51,'validation data'!$L$2:$M$13,2,FALSE),1),3)&gt;0,7-WEEKDAY(DATE(IF(MONTH(TODAY())&gt;=VLOOKUP(F51,'validation data'!$L$2:$M$13,2,FALSE),YEAR(TODAY())+1,YEAR(TODAY())),VLOOKUP(F51,'validation data'!$L$2:$M$13,2,FALSE),1),3),0)+DATE(IF(MONTH(TODAY())&gt;=VLOOKUP(F51,'validation data'!$L$2:$M$13,2,FALSE),YEAR(TODAY())+1,YEAR(TODAY())),VLOOKUP(F51,'validation data'!$L$2:$M$13,2,FALSE),1)+1,IF(WEEKDAY(DATE(IF(MONTH(TODAY())&gt;=VLOOKUP(F51,'validation data'!$L$2:$M$13,2,FALSE),YEAR(TODAY())+1,YEAR(TODAY())),VLOOKUP(F51,'validation data'!$L$2:$M$13,2,FALSE),1),3)&gt;0,7-WEEKDAY(DATE(IF(MONTH(TODAY())&gt;=VLOOKUP(F51,'validation data'!$L$2:$M$13,2,FALSE),YEAR(TODAY())+1,YEAR(TODAY())),VLOOKUP(F51,'validation data'!$L$2:$M$13,2,FALSE),1),3),0)+DATE(IF(MONTH(TODAY())&gt;=VLOOKUP(F51,'validation data'!$L$2:$M$13,2,FALSE),YEAR(TODAY())+1,YEAR(TODAY())),VLOOKUP(F51,'validation data'!$L$2:$M$13,2,FALSE),1)))))</f>
        <v/>
      </c>
      <c r="O51" s="27" t="s">
        <v>0</v>
      </c>
      <c r="P51" s="31" t="str">
        <f t="shared" si="2"/>
        <v/>
      </c>
      <c r="Q51" s="33" t="str">
        <f>IF(AND(D51="",K51="",J51=""),"",CONCATENATE(TEXT(VLOOKUP(D51,'validation data'!$H$2:$I$17,2,FALSE),"0000"),"-",IF(K51=99999,TEXT(J51,"00000"),TEXT(K51,"00000"))))</f>
        <v/>
      </c>
      <c r="R51" s="6" t="s">
        <v>164</v>
      </c>
      <c r="S51" s="6" t="s">
        <v>12</v>
      </c>
      <c r="T51" s="6" t="s">
        <v>13</v>
      </c>
      <c r="U51" s="6" t="str">
        <f t="shared" si="3"/>
        <v/>
      </c>
      <c r="V51" s="34" t="str">
        <f t="shared" ca="1" si="4"/>
        <v/>
      </c>
      <c r="W51" s="34" t="str">
        <f t="shared" ca="1" si="5"/>
        <v/>
      </c>
      <c r="X51" s="32">
        <f t="shared" si="0"/>
        <v>0</v>
      </c>
      <c r="Y51" s="32">
        <f t="shared" si="1"/>
        <v>0</v>
      </c>
      <c r="Z51" s="32" t="s">
        <v>9</v>
      </c>
      <c r="AA51" s="32" t="s">
        <v>162</v>
      </c>
      <c r="AB51" s="32" t="str">
        <f t="shared" si="6"/>
        <v/>
      </c>
      <c r="AC51" s="7"/>
    </row>
    <row r="52" spans="7:29" ht="20.25" customHeight="1" x14ac:dyDescent="0.25">
      <c r="G52" s="26" t="str">
        <f ca="1">IF(F52="","",IF(VLOOKUP(F52,'validation data'!$L$2:$M$13,2,FALSE)=1,IF(WEEKDAY(DATE(IF(MONTH(TODAY())&gt;=VLOOKUP(F52,'validation data'!$L$2:$M$13,2,FALSE),YEAR(TODAY())+1,YEAR(TODAY())),VLOOKUP(F52,'validation data'!$L$2:$M$13,2,FALSE),1),3)&gt;0,7-WEEKDAY(DATE(IF(MONTH(TODAY())&gt;=VLOOKUP(F52,'validation data'!$L$2:$M$13,2,FALSE),YEAR(TODAY())+1,YEAR(TODAY())),VLOOKUP(F52,'validation data'!$L$2:$M$13,2,FALSE),1),3),0)+DATE(IF(MONTH(TODAY())&gt;=VLOOKUP(F52,'validation data'!$L$2:$M$13,2,FALSE),YEAR(TODAY())+1,YEAR(TODAY())),VLOOKUP(F52,'validation data'!$L$2:$M$13,2,FALSE),1)+7,IF(VLOOKUP(F52,'validation data'!$L$2:$M$13,2,FALSE)=9,IF(WEEKDAY(DATE(IF(MONTH(TODAY())&gt;=VLOOKUP(F52,'validation data'!$L$2:$M$13,2,FALSE),YEAR(TODAY())+1,YEAR(TODAY())),VLOOKUP(F52,'validation data'!$L$2:$M$13,2,FALSE),1),3)&gt;0,7-WEEKDAY(DATE(IF(MONTH(TODAY())&gt;=VLOOKUP(F52,'validation data'!$L$2:$M$13,2,FALSE),YEAR(TODAY())+1,YEAR(TODAY())),VLOOKUP(F52,'validation data'!$L$2:$M$13,2,FALSE),1),3),0)+DATE(IF(MONTH(TODAY())&gt;=VLOOKUP(F52,'validation data'!$L$2:$M$13,2,FALSE),YEAR(TODAY())+1,YEAR(TODAY())),VLOOKUP(F52,'validation data'!$L$2:$M$13,2,FALSE),1)+1,IF(AND(OR(DAY(IF(WEEKDAY(DATE(IF(MONTH(TODAY())&gt;=VLOOKUP(F52,'validation data'!$L$2:$M$13,2,FALSE),YEAR(TODAY())+1,YEAR(TODAY())),VLOOKUP(F52,'validation data'!$L$2:$M$13,2,FALSE),1),3)&gt;0,7-WEEKDAY(DATE(IF(MONTH(TODAY())&gt;=VLOOKUP(F52,'validation data'!$L$2:$M$13,2,FALSE),YEAR(TODAY())+1,YEAR(TODAY())),VLOOKUP(F52,'validation data'!$L$2:$M$13,2,FALSE),1),3),0)+DATE(IF(MONTH(TODAY())&gt;=VLOOKUP(F52,'validation data'!$L$2:$M$13,2,FALSE),YEAR(TODAY())+1,YEAR(TODAY())),VLOOKUP(F52,'validation data'!$L$2:$M$13,2,FALSE),1))=4,(DAY(IF(WEEKDAY(DATE(IF(MONTH(TODAY())&gt;=VLOOKUP(F52,'validation data'!$L$2:$M$13,2,FALSE),YEAR(TODAY())+1,YEAR(TODAY())),VLOOKUP(F52,'validation data'!$L$2:$M$13,2,FALSE),1),3)&gt;0,7-WEEKDAY(DATE(IF(MONTH(TODAY())&gt;=VLOOKUP(F52,'validation data'!$L$2:$M$13,2,FALSE),YEAR(TODAY())+1,YEAR(TODAY())),VLOOKUP(F52,'validation data'!$L$2:$M$13,2,FALSE),1),3),0)+DATE(IF(MONTH(TODAY())&gt;=VLOOKUP(F52,'validation data'!$L$2:$M$13,2,FALSE),YEAR(TODAY())+1,YEAR(TODAY())),VLOOKUP(F52,'validation data'!$L$2:$M$13,2,FALSE),1))=5)),VLOOKUP(F52,'validation data'!$L$2:$M$13,2,FALSE)=7),IF(WEEKDAY(DATE(IF(MONTH(TODAY())&gt;=VLOOKUP(F52,'validation data'!$L$2:$M$13,2,FALSE),YEAR(TODAY())+1,YEAR(TODAY())),VLOOKUP(F52,'validation data'!$L$2:$M$13,2,FALSE),1),3)&gt;0,7-WEEKDAY(DATE(IF(MONTH(TODAY())&gt;=VLOOKUP(F52,'validation data'!$L$2:$M$13,2,FALSE),YEAR(TODAY())+1,YEAR(TODAY())),VLOOKUP(F52,'validation data'!$L$2:$M$13,2,FALSE),1),3),0)+DATE(IF(MONTH(TODAY())&gt;=VLOOKUP(F52,'validation data'!$L$2:$M$13,2,FALSE),YEAR(TODAY())+1,YEAR(TODAY())),VLOOKUP(F52,'validation data'!$L$2:$M$13,2,FALSE),1)+1,IF(WEEKDAY(DATE(IF(MONTH(TODAY())&gt;=VLOOKUP(F52,'validation data'!$L$2:$M$13,2,FALSE),YEAR(TODAY())+1,YEAR(TODAY())),VLOOKUP(F52,'validation data'!$L$2:$M$13,2,FALSE),1),3)&gt;0,7-WEEKDAY(DATE(IF(MONTH(TODAY())&gt;=VLOOKUP(F52,'validation data'!$L$2:$M$13,2,FALSE),YEAR(TODAY())+1,YEAR(TODAY())),VLOOKUP(F52,'validation data'!$L$2:$M$13,2,FALSE),1),3),0)+DATE(IF(MONTH(TODAY())&gt;=VLOOKUP(F52,'validation data'!$L$2:$M$13,2,FALSE),YEAR(TODAY())+1,YEAR(TODAY())),VLOOKUP(F52,'validation data'!$L$2:$M$13,2,FALSE),1)))))</f>
        <v/>
      </c>
      <c r="O52" s="27" t="s">
        <v>0</v>
      </c>
      <c r="P52" s="31" t="str">
        <f t="shared" si="2"/>
        <v/>
      </c>
      <c r="Q52" s="33" t="str">
        <f>IF(AND(D52="",K52="",J52=""),"",CONCATENATE(TEXT(VLOOKUP(D52,'validation data'!$H$2:$I$17,2,FALSE),"0000"),"-",IF(K52=99999,TEXT(J52,"00000"),TEXT(K52,"00000"))))</f>
        <v/>
      </c>
      <c r="R52" s="6" t="s">
        <v>164</v>
      </c>
      <c r="S52" s="6" t="s">
        <v>12</v>
      </c>
      <c r="T52" s="6" t="s">
        <v>13</v>
      </c>
      <c r="U52" s="6" t="str">
        <f t="shared" si="3"/>
        <v/>
      </c>
      <c r="V52" s="34" t="str">
        <f t="shared" ca="1" si="4"/>
        <v/>
      </c>
      <c r="W52" s="34" t="str">
        <f t="shared" ca="1" si="5"/>
        <v/>
      </c>
      <c r="X52" s="32">
        <f t="shared" si="0"/>
        <v>0</v>
      </c>
      <c r="Y52" s="32">
        <f t="shared" si="1"/>
        <v>0</v>
      </c>
      <c r="Z52" s="32" t="s">
        <v>9</v>
      </c>
      <c r="AA52" s="32" t="s">
        <v>162</v>
      </c>
      <c r="AB52" s="32" t="str">
        <f t="shared" si="6"/>
        <v/>
      </c>
      <c r="AC52" s="7"/>
    </row>
    <row r="53" spans="7:29" ht="20.25" customHeight="1" x14ac:dyDescent="0.25">
      <c r="G53" s="26" t="str">
        <f ca="1">IF(F53="","",IF(VLOOKUP(F53,'validation data'!$L$2:$M$13,2,FALSE)=1,IF(WEEKDAY(DATE(IF(MONTH(TODAY())&gt;=VLOOKUP(F53,'validation data'!$L$2:$M$13,2,FALSE),YEAR(TODAY())+1,YEAR(TODAY())),VLOOKUP(F53,'validation data'!$L$2:$M$13,2,FALSE),1),3)&gt;0,7-WEEKDAY(DATE(IF(MONTH(TODAY())&gt;=VLOOKUP(F53,'validation data'!$L$2:$M$13,2,FALSE),YEAR(TODAY())+1,YEAR(TODAY())),VLOOKUP(F53,'validation data'!$L$2:$M$13,2,FALSE),1),3),0)+DATE(IF(MONTH(TODAY())&gt;=VLOOKUP(F53,'validation data'!$L$2:$M$13,2,FALSE),YEAR(TODAY())+1,YEAR(TODAY())),VLOOKUP(F53,'validation data'!$L$2:$M$13,2,FALSE),1)+7,IF(VLOOKUP(F53,'validation data'!$L$2:$M$13,2,FALSE)=9,IF(WEEKDAY(DATE(IF(MONTH(TODAY())&gt;=VLOOKUP(F53,'validation data'!$L$2:$M$13,2,FALSE),YEAR(TODAY())+1,YEAR(TODAY())),VLOOKUP(F53,'validation data'!$L$2:$M$13,2,FALSE),1),3)&gt;0,7-WEEKDAY(DATE(IF(MONTH(TODAY())&gt;=VLOOKUP(F53,'validation data'!$L$2:$M$13,2,FALSE),YEAR(TODAY())+1,YEAR(TODAY())),VLOOKUP(F53,'validation data'!$L$2:$M$13,2,FALSE),1),3),0)+DATE(IF(MONTH(TODAY())&gt;=VLOOKUP(F53,'validation data'!$L$2:$M$13,2,FALSE),YEAR(TODAY())+1,YEAR(TODAY())),VLOOKUP(F53,'validation data'!$L$2:$M$13,2,FALSE),1)+1,IF(AND(OR(DAY(IF(WEEKDAY(DATE(IF(MONTH(TODAY())&gt;=VLOOKUP(F53,'validation data'!$L$2:$M$13,2,FALSE),YEAR(TODAY())+1,YEAR(TODAY())),VLOOKUP(F53,'validation data'!$L$2:$M$13,2,FALSE),1),3)&gt;0,7-WEEKDAY(DATE(IF(MONTH(TODAY())&gt;=VLOOKUP(F53,'validation data'!$L$2:$M$13,2,FALSE),YEAR(TODAY())+1,YEAR(TODAY())),VLOOKUP(F53,'validation data'!$L$2:$M$13,2,FALSE),1),3),0)+DATE(IF(MONTH(TODAY())&gt;=VLOOKUP(F53,'validation data'!$L$2:$M$13,2,FALSE),YEAR(TODAY())+1,YEAR(TODAY())),VLOOKUP(F53,'validation data'!$L$2:$M$13,2,FALSE),1))=4,(DAY(IF(WEEKDAY(DATE(IF(MONTH(TODAY())&gt;=VLOOKUP(F53,'validation data'!$L$2:$M$13,2,FALSE),YEAR(TODAY())+1,YEAR(TODAY())),VLOOKUP(F53,'validation data'!$L$2:$M$13,2,FALSE),1),3)&gt;0,7-WEEKDAY(DATE(IF(MONTH(TODAY())&gt;=VLOOKUP(F53,'validation data'!$L$2:$M$13,2,FALSE),YEAR(TODAY())+1,YEAR(TODAY())),VLOOKUP(F53,'validation data'!$L$2:$M$13,2,FALSE),1),3),0)+DATE(IF(MONTH(TODAY())&gt;=VLOOKUP(F53,'validation data'!$L$2:$M$13,2,FALSE),YEAR(TODAY())+1,YEAR(TODAY())),VLOOKUP(F53,'validation data'!$L$2:$M$13,2,FALSE),1))=5)),VLOOKUP(F53,'validation data'!$L$2:$M$13,2,FALSE)=7),IF(WEEKDAY(DATE(IF(MONTH(TODAY())&gt;=VLOOKUP(F53,'validation data'!$L$2:$M$13,2,FALSE),YEAR(TODAY())+1,YEAR(TODAY())),VLOOKUP(F53,'validation data'!$L$2:$M$13,2,FALSE),1),3)&gt;0,7-WEEKDAY(DATE(IF(MONTH(TODAY())&gt;=VLOOKUP(F53,'validation data'!$L$2:$M$13,2,FALSE),YEAR(TODAY())+1,YEAR(TODAY())),VLOOKUP(F53,'validation data'!$L$2:$M$13,2,FALSE),1),3),0)+DATE(IF(MONTH(TODAY())&gt;=VLOOKUP(F53,'validation data'!$L$2:$M$13,2,FALSE),YEAR(TODAY())+1,YEAR(TODAY())),VLOOKUP(F53,'validation data'!$L$2:$M$13,2,FALSE),1)+1,IF(WEEKDAY(DATE(IF(MONTH(TODAY())&gt;=VLOOKUP(F53,'validation data'!$L$2:$M$13,2,FALSE),YEAR(TODAY())+1,YEAR(TODAY())),VLOOKUP(F53,'validation data'!$L$2:$M$13,2,FALSE),1),3)&gt;0,7-WEEKDAY(DATE(IF(MONTH(TODAY())&gt;=VLOOKUP(F53,'validation data'!$L$2:$M$13,2,FALSE),YEAR(TODAY())+1,YEAR(TODAY())),VLOOKUP(F53,'validation data'!$L$2:$M$13,2,FALSE),1),3),0)+DATE(IF(MONTH(TODAY())&gt;=VLOOKUP(F53,'validation data'!$L$2:$M$13,2,FALSE),YEAR(TODAY())+1,YEAR(TODAY())),VLOOKUP(F53,'validation data'!$L$2:$M$13,2,FALSE),1)))))</f>
        <v/>
      </c>
      <c r="O53" s="27" t="s">
        <v>0</v>
      </c>
      <c r="P53" s="31" t="str">
        <f t="shared" si="2"/>
        <v/>
      </c>
      <c r="Q53" s="33" t="str">
        <f>IF(AND(D53="",K53="",J53=""),"",CONCATENATE(TEXT(VLOOKUP(D53,'validation data'!$H$2:$I$17,2,FALSE),"0000"),"-",IF(K53=99999,TEXT(J53,"00000"),TEXT(K53,"00000"))))</f>
        <v/>
      </c>
      <c r="R53" s="6" t="s">
        <v>164</v>
      </c>
      <c r="S53" s="6" t="s">
        <v>12</v>
      </c>
      <c r="T53" s="6" t="s">
        <v>13</v>
      </c>
      <c r="U53" s="6" t="str">
        <f t="shared" si="3"/>
        <v/>
      </c>
      <c r="V53" s="34" t="str">
        <f t="shared" ca="1" si="4"/>
        <v/>
      </c>
      <c r="W53" s="34" t="str">
        <f t="shared" ca="1" si="5"/>
        <v/>
      </c>
      <c r="X53" s="32">
        <f t="shared" si="0"/>
        <v>0</v>
      </c>
      <c r="Y53" s="32">
        <f t="shared" si="1"/>
        <v>0</v>
      </c>
      <c r="Z53" s="32" t="s">
        <v>9</v>
      </c>
      <c r="AA53" s="32" t="s">
        <v>162</v>
      </c>
      <c r="AB53" s="32" t="str">
        <f t="shared" si="6"/>
        <v/>
      </c>
      <c r="AC53" s="7"/>
    </row>
    <row r="54" spans="7:29" ht="20.25" customHeight="1" x14ac:dyDescent="0.25">
      <c r="G54" s="26" t="str">
        <f ca="1">IF(F54="","",IF(VLOOKUP(F54,'validation data'!$L$2:$M$13,2,FALSE)=1,IF(WEEKDAY(DATE(IF(MONTH(TODAY())&gt;=VLOOKUP(F54,'validation data'!$L$2:$M$13,2,FALSE),YEAR(TODAY())+1,YEAR(TODAY())),VLOOKUP(F54,'validation data'!$L$2:$M$13,2,FALSE),1),3)&gt;0,7-WEEKDAY(DATE(IF(MONTH(TODAY())&gt;=VLOOKUP(F54,'validation data'!$L$2:$M$13,2,FALSE),YEAR(TODAY())+1,YEAR(TODAY())),VLOOKUP(F54,'validation data'!$L$2:$M$13,2,FALSE),1),3),0)+DATE(IF(MONTH(TODAY())&gt;=VLOOKUP(F54,'validation data'!$L$2:$M$13,2,FALSE),YEAR(TODAY())+1,YEAR(TODAY())),VLOOKUP(F54,'validation data'!$L$2:$M$13,2,FALSE),1)+7,IF(VLOOKUP(F54,'validation data'!$L$2:$M$13,2,FALSE)=9,IF(WEEKDAY(DATE(IF(MONTH(TODAY())&gt;=VLOOKUP(F54,'validation data'!$L$2:$M$13,2,FALSE),YEAR(TODAY())+1,YEAR(TODAY())),VLOOKUP(F54,'validation data'!$L$2:$M$13,2,FALSE),1),3)&gt;0,7-WEEKDAY(DATE(IF(MONTH(TODAY())&gt;=VLOOKUP(F54,'validation data'!$L$2:$M$13,2,FALSE),YEAR(TODAY())+1,YEAR(TODAY())),VLOOKUP(F54,'validation data'!$L$2:$M$13,2,FALSE),1),3),0)+DATE(IF(MONTH(TODAY())&gt;=VLOOKUP(F54,'validation data'!$L$2:$M$13,2,FALSE),YEAR(TODAY())+1,YEAR(TODAY())),VLOOKUP(F54,'validation data'!$L$2:$M$13,2,FALSE),1)+1,IF(AND(OR(DAY(IF(WEEKDAY(DATE(IF(MONTH(TODAY())&gt;=VLOOKUP(F54,'validation data'!$L$2:$M$13,2,FALSE),YEAR(TODAY())+1,YEAR(TODAY())),VLOOKUP(F54,'validation data'!$L$2:$M$13,2,FALSE),1),3)&gt;0,7-WEEKDAY(DATE(IF(MONTH(TODAY())&gt;=VLOOKUP(F54,'validation data'!$L$2:$M$13,2,FALSE),YEAR(TODAY())+1,YEAR(TODAY())),VLOOKUP(F54,'validation data'!$L$2:$M$13,2,FALSE),1),3),0)+DATE(IF(MONTH(TODAY())&gt;=VLOOKUP(F54,'validation data'!$L$2:$M$13,2,FALSE),YEAR(TODAY())+1,YEAR(TODAY())),VLOOKUP(F54,'validation data'!$L$2:$M$13,2,FALSE),1))=4,(DAY(IF(WEEKDAY(DATE(IF(MONTH(TODAY())&gt;=VLOOKUP(F54,'validation data'!$L$2:$M$13,2,FALSE),YEAR(TODAY())+1,YEAR(TODAY())),VLOOKUP(F54,'validation data'!$L$2:$M$13,2,FALSE),1),3)&gt;0,7-WEEKDAY(DATE(IF(MONTH(TODAY())&gt;=VLOOKUP(F54,'validation data'!$L$2:$M$13,2,FALSE),YEAR(TODAY())+1,YEAR(TODAY())),VLOOKUP(F54,'validation data'!$L$2:$M$13,2,FALSE),1),3),0)+DATE(IF(MONTH(TODAY())&gt;=VLOOKUP(F54,'validation data'!$L$2:$M$13,2,FALSE),YEAR(TODAY())+1,YEAR(TODAY())),VLOOKUP(F54,'validation data'!$L$2:$M$13,2,FALSE),1))=5)),VLOOKUP(F54,'validation data'!$L$2:$M$13,2,FALSE)=7),IF(WEEKDAY(DATE(IF(MONTH(TODAY())&gt;=VLOOKUP(F54,'validation data'!$L$2:$M$13,2,FALSE),YEAR(TODAY())+1,YEAR(TODAY())),VLOOKUP(F54,'validation data'!$L$2:$M$13,2,FALSE),1),3)&gt;0,7-WEEKDAY(DATE(IF(MONTH(TODAY())&gt;=VLOOKUP(F54,'validation data'!$L$2:$M$13,2,FALSE),YEAR(TODAY())+1,YEAR(TODAY())),VLOOKUP(F54,'validation data'!$L$2:$M$13,2,FALSE),1),3),0)+DATE(IF(MONTH(TODAY())&gt;=VLOOKUP(F54,'validation data'!$L$2:$M$13,2,FALSE),YEAR(TODAY())+1,YEAR(TODAY())),VLOOKUP(F54,'validation data'!$L$2:$M$13,2,FALSE),1)+1,IF(WEEKDAY(DATE(IF(MONTH(TODAY())&gt;=VLOOKUP(F54,'validation data'!$L$2:$M$13,2,FALSE),YEAR(TODAY())+1,YEAR(TODAY())),VLOOKUP(F54,'validation data'!$L$2:$M$13,2,FALSE),1),3)&gt;0,7-WEEKDAY(DATE(IF(MONTH(TODAY())&gt;=VLOOKUP(F54,'validation data'!$L$2:$M$13,2,FALSE),YEAR(TODAY())+1,YEAR(TODAY())),VLOOKUP(F54,'validation data'!$L$2:$M$13,2,FALSE),1),3),0)+DATE(IF(MONTH(TODAY())&gt;=VLOOKUP(F54,'validation data'!$L$2:$M$13,2,FALSE),YEAR(TODAY())+1,YEAR(TODAY())),VLOOKUP(F54,'validation data'!$L$2:$M$13,2,FALSE),1)))))</f>
        <v/>
      </c>
      <c r="O54" s="27" t="s">
        <v>0</v>
      </c>
      <c r="P54" s="31" t="str">
        <f t="shared" si="2"/>
        <v/>
      </c>
      <c r="Q54" s="33" t="str">
        <f>IF(AND(D54="",K54="",J54=""),"",CONCATENATE(TEXT(VLOOKUP(D54,'validation data'!$H$2:$I$17,2,FALSE),"0000"),"-",IF(K54=99999,TEXT(J54,"00000"),TEXT(K54,"00000"))))</f>
        <v/>
      </c>
      <c r="R54" s="6" t="s">
        <v>164</v>
      </c>
      <c r="S54" s="6" t="s">
        <v>12</v>
      </c>
      <c r="T54" s="6" t="s">
        <v>13</v>
      </c>
      <c r="U54" s="6" t="str">
        <f t="shared" si="3"/>
        <v/>
      </c>
      <c r="V54" s="34" t="str">
        <f t="shared" ca="1" si="4"/>
        <v/>
      </c>
      <c r="W54" s="34" t="str">
        <f t="shared" ca="1" si="5"/>
        <v/>
      </c>
      <c r="X54" s="32">
        <f t="shared" si="0"/>
        <v>0</v>
      </c>
      <c r="Y54" s="32">
        <f t="shared" si="1"/>
        <v>0</v>
      </c>
      <c r="Z54" s="32" t="s">
        <v>9</v>
      </c>
      <c r="AA54" s="32" t="s">
        <v>162</v>
      </c>
      <c r="AB54" s="32" t="str">
        <f t="shared" si="6"/>
        <v/>
      </c>
      <c r="AC54" s="7"/>
    </row>
    <row r="55" spans="7:29" ht="20.25" customHeight="1" x14ac:dyDescent="0.25">
      <c r="G55" s="26" t="str">
        <f ca="1">IF(F55="","",IF(VLOOKUP(F55,'validation data'!$L$2:$M$13,2,FALSE)=1,IF(WEEKDAY(DATE(IF(MONTH(TODAY())&gt;=VLOOKUP(F55,'validation data'!$L$2:$M$13,2,FALSE),YEAR(TODAY())+1,YEAR(TODAY())),VLOOKUP(F55,'validation data'!$L$2:$M$13,2,FALSE),1),3)&gt;0,7-WEEKDAY(DATE(IF(MONTH(TODAY())&gt;=VLOOKUP(F55,'validation data'!$L$2:$M$13,2,FALSE),YEAR(TODAY())+1,YEAR(TODAY())),VLOOKUP(F55,'validation data'!$L$2:$M$13,2,FALSE),1),3),0)+DATE(IF(MONTH(TODAY())&gt;=VLOOKUP(F55,'validation data'!$L$2:$M$13,2,FALSE),YEAR(TODAY())+1,YEAR(TODAY())),VLOOKUP(F55,'validation data'!$L$2:$M$13,2,FALSE),1)+7,IF(VLOOKUP(F55,'validation data'!$L$2:$M$13,2,FALSE)=9,IF(WEEKDAY(DATE(IF(MONTH(TODAY())&gt;=VLOOKUP(F55,'validation data'!$L$2:$M$13,2,FALSE),YEAR(TODAY())+1,YEAR(TODAY())),VLOOKUP(F55,'validation data'!$L$2:$M$13,2,FALSE),1),3)&gt;0,7-WEEKDAY(DATE(IF(MONTH(TODAY())&gt;=VLOOKUP(F55,'validation data'!$L$2:$M$13,2,FALSE),YEAR(TODAY())+1,YEAR(TODAY())),VLOOKUP(F55,'validation data'!$L$2:$M$13,2,FALSE),1),3),0)+DATE(IF(MONTH(TODAY())&gt;=VLOOKUP(F55,'validation data'!$L$2:$M$13,2,FALSE),YEAR(TODAY())+1,YEAR(TODAY())),VLOOKUP(F55,'validation data'!$L$2:$M$13,2,FALSE),1)+1,IF(AND(OR(DAY(IF(WEEKDAY(DATE(IF(MONTH(TODAY())&gt;=VLOOKUP(F55,'validation data'!$L$2:$M$13,2,FALSE),YEAR(TODAY())+1,YEAR(TODAY())),VLOOKUP(F55,'validation data'!$L$2:$M$13,2,FALSE),1),3)&gt;0,7-WEEKDAY(DATE(IF(MONTH(TODAY())&gt;=VLOOKUP(F55,'validation data'!$L$2:$M$13,2,FALSE),YEAR(TODAY())+1,YEAR(TODAY())),VLOOKUP(F55,'validation data'!$L$2:$M$13,2,FALSE),1),3),0)+DATE(IF(MONTH(TODAY())&gt;=VLOOKUP(F55,'validation data'!$L$2:$M$13,2,FALSE),YEAR(TODAY())+1,YEAR(TODAY())),VLOOKUP(F55,'validation data'!$L$2:$M$13,2,FALSE),1))=4,(DAY(IF(WEEKDAY(DATE(IF(MONTH(TODAY())&gt;=VLOOKUP(F55,'validation data'!$L$2:$M$13,2,FALSE),YEAR(TODAY())+1,YEAR(TODAY())),VLOOKUP(F55,'validation data'!$L$2:$M$13,2,FALSE),1),3)&gt;0,7-WEEKDAY(DATE(IF(MONTH(TODAY())&gt;=VLOOKUP(F55,'validation data'!$L$2:$M$13,2,FALSE),YEAR(TODAY())+1,YEAR(TODAY())),VLOOKUP(F55,'validation data'!$L$2:$M$13,2,FALSE),1),3),0)+DATE(IF(MONTH(TODAY())&gt;=VLOOKUP(F55,'validation data'!$L$2:$M$13,2,FALSE),YEAR(TODAY())+1,YEAR(TODAY())),VLOOKUP(F55,'validation data'!$L$2:$M$13,2,FALSE),1))=5)),VLOOKUP(F55,'validation data'!$L$2:$M$13,2,FALSE)=7),IF(WEEKDAY(DATE(IF(MONTH(TODAY())&gt;=VLOOKUP(F55,'validation data'!$L$2:$M$13,2,FALSE),YEAR(TODAY())+1,YEAR(TODAY())),VLOOKUP(F55,'validation data'!$L$2:$M$13,2,FALSE),1),3)&gt;0,7-WEEKDAY(DATE(IF(MONTH(TODAY())&gt;=VLOOKUP(F55,'validation data'!$L$2:$M$13,2,FALSE),YEAR(TODAY())+1,YEAR(TODAY())),VLOOKUP(F55,'validation data'!$L$2:$M$13,2,FALSE),1),3),0)+DATE(IF(MONTH(TODAY())&gt;=VLOOKUP(F55,'validation data'!$L$2:$M$13,2,FALSE),YEAR(TODAY())+1,YEAR(TODAY())),VLOOKUP(F55,'validation data'!$L$2:$M$13,2,FALSE),1)+1,IF(WEEKDAY(DATE(IF(MONTH(TODAY())&gt;=VLOOKUP(F55,'validation data'!$L$2:$M$13,2,FALSE),YEAR(TODAY())+1,YEAR(TODAY())),VLOOKUP(F55,'validation data'!$L$2:$M$13,2,FALSE),1),3)&gt;0,7-WEEKDAY(DATE(IF(MONTH(TODAY())&gt;=VLOOKUP(F55,'validation data'!$L$2:$M$13,2,FALSE),YEAR(TODAY())+1,YEAR(TODAY())),VLOOKUP(F55,'validation data'!$L$2:$M$13,2,FALSE),1),3),0)+DATE(IF(MONTH(TODAY())&gt;=VLOOKUP(F55,'validation data'!$L$2:$M$13,2,FALSE),YEAR(TODAY())+1,YEAR(TODAY())),VLOOKUP(F55,'validation data'!$L$2:$M$13,2,FALSE),1)))))</f>
        <v/>
      </c>
      <c r="O55" s="27" t="s">
        <v>0</v>
      </c>
      <c r="P55" s="31" t="str">
        <f t="shared" si="2"/>
        <v/>
      </c>
      <c r="Q55" s="33" t="str">
        <f>IF(AND(D55="",K55="",J55=""),"",CONCATENATE(TEXT(VLOOKUP(D55,'validation data'!$H$2:$I$17,2,FALSE),"0000"),"-",IF(K55=99999,TEXT(J55,"00000"),TEXT(K55,"00000"))))</f>
        <v/>
      </c>
      <c r="R55" s="6" t="s">
        <v>164</v>
      </c>
      <c r="S55" s="6" t="s">
        <v>12</v>
      </c>
      <c r="T55" s="6" t="s">
        <v>13</v>
      </c>
      <c r="U55" s="6" t="str">
        <f t="shared" si="3"/>
        <v/>
      </c>
      <c r="V55" s="34" t="str">
        <f t="shared" ca="1" si="4"/>
        <v/>
      </c>
      <c r="W55" s="34" t="str">
        <f t="shared" ca="1" si="5"/>
        <v/>
      </c>
      <c r="X55" s="32">
        <f t="shared" si="0"/>
        <v>0</v>
      </c>
      <c r="Y55" s="32">
        <f t="shared" si="1"/>
        <v>0</v>
      </c>
      <c r="Z55" s="32" t="s">
        <v>9</v>
      </c>
      <c r="AA55" s="32" t="s">
        <v>162</v>
      </c>
      <c r="AB55" s="32" t="str">
        <f t="shared" si="6"/>
        <v/>
      </c>
      <c r="AC55" s="7"/>
    </row>
    <row r="56" spans="7:29" ht="20.25" customHeight="1" x14ac:dyDescent="0.25">
      <c r="G56" s="26" t="str">
        <f ca="1">IF(F56="","",IF(VLOOKUP(F56,'validation data'!$L$2:$M$13,2,FALSE)=1,IF(WEEKDAY(DATE(IF(MONTH(TODAY())&gt;=VLOOKUP(F56,'validation data'!$L$2:$M$13,2,FALSE),YEAR(TODAY())+1,YEAR(TODAY())),VLOOKUP(F56,'validation data'!$L$2:$M$13,2,FALSE),1),3)&gt;0,7-WEEKDAY(DATE(IF(MONTH(TODAY())&gt;=VLOOKUP(F56,'validation data'!$L$2:$M$13,2,FALSE),YEAR(TODAY())+1,YEAR(TODAY())),VLOOKUP(F56,'validation data'!$L$2:$M$13,2,FALSE),1),3),0)+DATE(IF(MONTH(TODAY())&gt;=VLOOKUP(F56,'validation data'!$L$2:$M$13,2,FALSE),YEAR(TODAY())+1,YEAR(TODAY())),VLOOKUP(F56,'validation data'!$L$2:$M$13,2,FALSE),1)+7,IF(VLOOKUP(F56,'validation data'!$L$2:$M$13,2,FALSE)=9,IF(WEEKDAY(DATE(IF(MONTH(TODAY())&gt;=VLOOKUP(F56,'validation data'!$L$2:$M$13,2,FALSE),YEAR(TODAY())+1,YEAR(TODAY())),VLOOKUP(F56,'validation data'!$L$2:$M$13,2,FALSE),1),3)&gt;0,7-WEEKDAY(DATE(IF(MONTH(TODAY())&gt;=VLOOKUP(F56,'validation data'!$L$2:$M$13,2,FALSE),YEAR(TODAY())+1,YEAR(TODAY())),VLOOKUP(F56,'validation data'!$L$2:$M$13,2,FALSE),1),3),0)+DATE(IF(MONTH(TODAY())&gt;=VLOOKUP(F56,'validation data'!$L$2:$M$13,2,FALSE),YEAR(TODAY())+1,YEAR(TODAY())),VLOOKUP(F56,'validation data'!$L$2:$M$13,2,FALSE),1)+1,IF(AND(OR(DAY(IF(WEEKDAY(DATE(IF(MONTH(TODAY())&gt;=VLOOKUP(F56,'validation data'!$L$2:$M$13,2,FALSE),YEAR(TODAY())+1,YEAR(TODAY())),VLOOKUP(F56,'validation data'!$L$2:$M$13,2,FALSE),1),3)&gt;0,7-WEEKDAY(DATE(IF(MONTH(TODAY())&gt;=VLOOKUP(F56,'validation data'!$L$2:$M$13,2,FALSE),YEAR(TODAY())+1,YEAR(TODAY())),VLOOKUP(F56,'validation data'!$L$2:$M$13,2,FALSE),1),3),0)+DATE(IF(MONTH(TODAY())&gt;=VLOOKUP(F56,'validation data'!$L$2:$M$13,2,FALSE),YEAR(TODAY())+1,YEAR(TODAY())),VLOOKUP(F56,'validation data'!$L$2:$M$13,2,FALSE),1))=4,(DAY(IF(WEEKDAY(DATE(IF(MONTH(TODAY())&gt;=VLOOKUP(F56,'validation data'!$L$2:$M$13,2,FALSE),YEAR(TODAY())+1,YEAR(TODAY())),VLOOKUP(F56,'validation data'!$L$2:$M$13,2,FALSE),1),3)&gt;0,7-WEEKDAY(DATE(IF(MONTH(TODAY())&gt;=VLOOKUP(F56,'validation data'!$L$2:$M$13,2,FALSE),YEAR(TODAY())+1,YEAR(TODAY())),VLOOKUP(F56,'validation data'!$L$2:$M$13,2,FALSE),1),3),0)+DATE(IF(MONTH(TODAY())&gt;=VLOOKUP(F56,'validation data'!$L$2:$M$13,2,FALSE),YEAR(TODAY())+1,YEAR(TODAY())),VLOOKUP(F56,'validation data'!$L$2:$M$13,2,FALSE),1))=5)),VLOOKUP(F56,'validation data'!$L$2:$M$13,2,FALSE)=7),IF(WEEKDAY(DATE(IF(MONTH(TODAY())&gt;=VLOOKUP(F56,'validation data'!$L$2:$M$13,2,FALSE),YEAR(TODAY())+1,YEAR(TODAY())),VLOOKUP(F56,'validation data'!$L$2:$M$13,2,FALSE),1),3)&gt;0,7-WEEKDAY(DATE(IF(MONTH(TODAY())&gt;=VLOOKUP(F56,'validation data'!$L$2:$M$13,2,FALSE),YEAR(TODAY())+1,YEAR(TODAY())),VLOOKUP(F56,'validation data'!$L$2:$M$13,2,FALSE),1),3),0)+DATE(IF(MONTH(TODAY())&gt;=VLOOKUP(F56,'validation data'!$L$2:$M$13,2,FALSE),YEAR(TODAY())+1,YEAR(TODAY())),VLOOKUP(F56,'validation data'!$L$2:$M$13,2,FALSE),1)+1,IF(WEEKDAY(DATE(IF(MONTH(TODAY())&gt;=VLOOKUP(F56,'validation data'!$L$2:$M$13,2,FALSE),YEAR(TODAY())+1,YEAR(TODAY())),VLOOKUP(F56,'validation data'!$L$2:$M$13,2,FALSE),1),3)&gt;0,7-WEEKDAY(DATE(IF(MONTH(TODAY())&gt;=VLOOKUP(F56,'validation data'!$L$2:$M$13,2,FALSE),YEAR(TODAY())+1,YEAR(TODAY())),VLOOKUP(F56,'validation data'!$L$2:$M$13,2,FALSE),1),3),0)+DATE(IF(MONTH(TODAY())&gt;=VLOOKUP(F56,'validation data'!$L$2:$M$13,2,FALSE),YEAR(TODAY())+1,YEAR(TODAY())),VLOOKUP(F56,'validation data'!$L$2:$M$13,2,FALSE),1)))))</f>
        <v/>
      </c>
      <c r="O56" s="27" t="s">
        <v>0</v>
      </c>
      <c r="P56" s="31" t="str">
        <f t="shared" si="2"/>
        <v/>
      </c>
      <c r="Q56" s="33" t="str">
        <f>IF(AND(D56="",K56="",J56=""),"",CONCATENATE(TEXT(VLOOKUP(D56,'validation data'!$H$2:$I$17,2,FALSE),"0000"),"-",IF(K56=99999,TEXT(J56,"00000"),TEXT(K56,"00000"))))</f>
        <v/>
      </c>
      <c r="R56" s="6" t="s">
        <v>164</v>
      </c>
      <c r="S56" s="6" t="s">
        <v>12</v>
      </c>
      <c r="T56" s="6" t="s">
        <v>13</v>
      </c>
      <c r="U56" s="6" t="str">
        <f t="shared" si="3"/>
        <v/>
      </c>
      <c r="V56" s="34" t="str">
        <f t="shared" ca="1" si="4"/>
        <v/>
      </c>
      <c r="W56" s="34" t="str">
        <f t="shared" ca="1" si="5"/>
        <v/>
      </c>
      <c r="X56" s="32">
        <f t="shared" si="0"/>
        <v>0</v>
      </c>
      <c r="Y56" s="32">
        <f t="shared" si="1"/>
        <v>0</v>
      </c>
      <c r="Z56" s="32" t="s">
        <v>9</v>
      </c>
      <c r="AA56" s="32" t="s">
        <v>162</v>
      </c>
      <c r="AB56" s="32" t="str">
        <f t="shared" si="6"/>
        <v/>
      </c>
      <c r="AC56" s="7"/>
    </row>
    <row r="57" spans="7:29" ht="20.25" customHeight="1" x14ac:dyDescent="0.25">
      <c r="G57" s="26" t="str">
        <f ca="1">IF(F57="","",IF(VLOOKUP(F57,'validation data'!$L$2:$M$13,2,FALSE)=1,IF(WEEKDAY(DATE(IF(MONTH(TODAY())&gt;=VLOOKUP(F57,'validation data'!$L$2:$M$13,2,FALSE),YEAR(TODAY())+1,YEAR(TODAY())),VLOOKUP(F57,'validation data'!$L$2:$M$13,2,FALSE),1),3)&gt;0,7-WEEKDAY(DATE(IF(MONTH(TODAY())&gt;=VLOOKUP(F57,'validation data'!$L$2:$M$13,2,FALSE),YEAR(TODAY())+1,YEAR(TODAY())),VLOOKUP(F57,'validation data'!$L$2:$M$13,2,FALSE),1),3),0)+DATE(IF(MONTH(TODAY())&gt;=VLOOKUP(F57,'validation data'!$L$2:$M$13,2,FALSE),YEAR(TODAY())+1,YEAR(TODAY())),VLOOKUP(F57,'validation data'!$L$2:$M$13,2,FALSE),1)+7,IF(VLOOKUP(F57,'validation data'!$L$2:$M$13,2,FALSE)=9,IF(WEEKDAY(DATE(IF(MONTH(TODAY())&gt;=VLOOKUP(F57,'validation data'!$L$2:$M$13,2,FALSE),YEAR(TODAY())+1,YEAR(TODAY())),VLOOKUP(F57,'validation data'!$L$2:$M$13,2,FALSE),1),3)&gt;0,7-WEEKDAY(DATE(IF(MONTH(TODAY())&gt;=VLOOKUP(F57,'validation data'!$L$2:$M$13,2,FALSE),YEAR(TODAY())+1,YEAR(TODAY())),VLOOKUP(F57,'validation data'!$L$2:$M$13,2,FALSE),1),3),0)+DATE(IF(MONTH(TODAY())&gt;=VLOOKUP(F57,'validation data'!$L$2:$M$13,2,FALSE),YEAR(TODAY())+1,YEAR(TODAY())),VLOOKUP(F57,'validation data'!$L$2:$M$13,2,FALSE),1)+1,IF(AND(OR(DAY(IF(WEEKDAY(DATE(IF(MONTH(TODAY())&gt;=VLOOKUP(F57,'validation data'!$L$2:$M$13,2,FALSE),YEAR(TODAY())+1,YEAR(TODAY())),VLOOKUP(F57,'validation data'!$L$2:$M$13,2,FALSE),1),3)&gt;0,7-WEEKDAY(DATE(IF(MONTH(TODAY())&gt;=VLOOKUP(F57,'validation data'!$L$2:$M$13,2,FALSE),YEAR(TODAY())+1,YEAR(TODAY())),VLOOKUP(F57,'validation data'!$L$2:$M$13,2,FALSE),1),3),0)+DATE(IF(MONTH(TODAY())&gt;=VLOOKUP(F57,'validation data'!$L$2:$M$13,2,FALSE),YEAR(TODAY())+1,YEAR(TODAY())),VLOOKUP(F57,'validation data'!$L$2:$M$13,2,FALSE),1))=4,(DAY(IF(WEEKDAY(DATE(IF(MONTH(TODAY())&gt;=VLOOKUP(F57,'validation data'!$L$2:$M$13,2,FALSE),YEAR(TODAY())+1,YEAR(TODAY())),VLOOKUP(F57,'validation data'!$L$2:$M$13,2,FALSE),1),3)&gt;0,7-WEEKDAY(DATE(IF(MONTH(TODAY())&gt;=VLOOKUP(F57,'validation data'!$L$2:$M$13,2,FALSE),YEAR(TODAY())+1,YEAR(TODAY())),VLOOKUP(F57,'validation data'!$L$2:$M$13,2,FALSE),1),3),0)+DATE(IF(MONTH(TODAY())&gt;=VLOOKUP(F57,'validation data'!$L$2:$M$13,2,FALSE),YEAR(TODAY())+1,YEAR(TODAY())),VLOOKUP(F57,'validation data'!$L$2:$M$13,2,FALSE),1))=5)),VLOOKUP(F57,'validation data'!$L$2:$M$13,2,FALSE)=7),IF(WEEKDAY(DATE(IF(MONTH(TODAY())&gt;=VLOOKUP(F57,'validation data'!$L$2:$M$13,2,FALSE),YEAR(TODAY())+1,YEAR(TODAY())),VLOOKUP(F57,'validation data'!$L$2:$M$13,2,FALSE),1),3)&gt;0,7-WEEKDAY(DATE(IF(MONTH(TODAY())&gt;=VLOOKUP(F57,'validation data'!$L$2:$M$13,2,FALSE),YEAR(TODAY())+1,YEAR(TODAY())),VLOOKUP(F57,'validation data'!$L$2:$M$13,2,FALSE),1),3),0)+DATE(IF(MONTH(TODAY())&gt;=VLOOKUP(F57,'validation data'!$L$2:$M$13,2,FALSE),YEAR(TODAY())+1,YEAR(TODAY())),VLOOKUP(F57,'validation data'!$L$2:$M$13,2,FALSE),1)+1,IF(WEEKDAY(DATE(IF(MONTH(TODAY())&gt;=VLOOKUP(F57,'validation data'!$L$2:$M$13,2,FALSE),YEAR(TODAY())+1,YEAR(TODAY())),VLOOKUP(F57,'validation data'!$L$2:$M$13,2,FALSE),1),3)&gt;0,7-WEEKDAY(DATE(IF(MONTH(TODAY())&gt;=VLOOKUP(F57,'validation data'!$L$2:$M$13,2,FALSE),YEAR(TODAY())+1,YEAR(TODAY())),VLOOKUP(F57,'validation data'!$L$2:$M$13,2,FALSE),1),3),0)+DATE(IF(MONTH(TODAY())&gt;=VLOOKUP(F57,'validation data'!$L$2:$M$13,2,FALSE),YEAR(TODAY())+1,YEAR(TODAY())),VLOOKUP(F57,'validation data'!$L$2:$M$13,2,FALSE),1)))))</f>
        <v/>
      </c>
      <c r="O57" s="27" t="s">
        <v>0</v>
      </c>
      <c r="P57" s="31" t="str">
        <f t="shared" si="2"/>
        <v/>
      </c>
      <c r="Q57" s="33" t="str">
        <f>IF(AND(D57="",K57="",J57=""),"",CONCATENATE(TEXT(VLOOKUP(D57,'validation data'!$H$2:$I$17,2,FALSE),"0000"),"-",IF(K57=99999,TEXT(J57,"00000"),TEXT(K57,"00000"))))</f>
        <v/>
      </c>
      <c r="R57" s="6" t="s">
        <v>164</v>
      </c>
      <c r="S57" s="6" t="s">
        <v>12</v>
      </c>
      <c r="T57" s="6" t="s">
        <v>13</v>
      </c>
      <c r="U57" s="6" t="str">
        <f t="shared" si="3"/>
        <v/>
      </c>
      <c r="V57" s="34" t="str">
        <f t="shared" ca="1" si="4"/>
        <v/>
      </c>
      <c r="W57" s="34" t="str">
        <f t="shared" ca="1" si="5"/>
        <v/>
      </c>
      <c r="X57" s="32">
        <f t="shared" si="0"/>
        <v>0</v>
      </c>
      <c r="Y57" s="32">
        <f t="shared" si="1"/>
        <v>0</v>
      </c>
      <c r="Z57" s="32" t="s">
        <v>9</v>
      </c>
      <c r="AA57" s="32" t="s">
        <v>162</v>
      </c>
      <c r="AB57" s="32" t="str">
        <f t="shared" si="6"/>
        <v/>
      </c>
      <c r="AC57" s="7"/>
    </row>
    <row r="58" spans="7:29" ht="20.25" customHeight="1" x14ac:dyDescent="0.25">
      <c r="G58" s="26" t="str">
        <f ca="1">IF(F58="","",IF(VLOOKUP(F58,'validation data'!$L$2:$M$13,2,FALSE)=1,IF(WEEKDAY(DATE(IF(MONTH(TODAY())&gt;=VLOOKUP(F58,'validation data'!$L$2:$M$13,2,FALSE),YEAR(TODAY())+1,YEAR(TODAY())),VLOOKUP(F58,'validation data'!$L$2:$M$13,2,FALSE),1),3)&gt;0,7-WEEKDAY(DATE(IF(MONTH(TODAY())&gt;=VLOOKUP(F58,'validation data'!$L$2:$M$13,2,FALSE),YEAR(TODAY())+1,YEAR(TODAY())),VLOOKUP(F58,'validation data'!$L$2:$M$13,2,FALSE),1),3),0)+DATE(IF(MONTH(TODAY())&gt;=VLOOKUP(F58,'validation data'!$L$2:$M$13,2,FALSE),YEAR(TODAY())+1,YEAR(TODAY())),VLOOKUP(F58,'validation data'!$L$2:$M$13,2,FALSE),1)+7,IF(VLOOKUP(F58,'validation data'!$L$2:$M$13,2,FALSE)=9,IF(WEEKDAY(DATE(IF(MONTH(TODAY())&gt;=VLOOKUP(F58,'validation data'!$L$2:$M$13,2,FALSE),YEAR(TODAY())+1,YEAR(TODAY())),VLOOKUP(F58,'validation data'!$L$2:$M$13,2,FALSE),1),3)&gt;0,7-WEEKDAY(DATE(IF(MONTH(TODAY())&gt;=VLOOKUP(F58,'validation data'!$L$2:$M$13,2,FALSE),YEAR(TODAY())+1,YEAR(TODAY())),VLOOKUP(F58,'validation data'!$L$2:$M$13,2,FALSE),1),3),0)+DATE(IF(MONTH(TODAY())&gt;=VLOOKUP(F58,'validation data'!$L$2:$M$13,2,FALSE),YEAR(TODAY())+1,YEAR(TODAY())),VLOOKUP(F58,'validation data'!$L$2:$M$13,2,FALSE),1)+1,IF(AND(OR(DAY(IF(WEEKDAY(DATE(IF(MONTH(TODAY())&gt;=VLOOKUP(F58,'validation data'!$L$2:$M$13,2,FALSE),YEAR(TODAY())+1,YEAR(TODAY())),VLOOKUP(F58,'validation data'!$L$2:$M$13,2,FALSE),1),3)&gt;0,7-WEEKDAY(DATE(IF(MONTH(TODAY())&gt;=VLOOKUP(F58,'validation data'!$L$2:$M$13,2,FALSE),YEAR(TODAY())+1,YEAR(TODAY())),VLOOKUP(F58,'validation data'!$L$2:$M$13,2,FALSE),1),3),0)+DATE(IF(MONTH(TODAY())&gt;=VLOOKUP(F58,'validation data'!$L$2:$M$13,2,FALSE),YEAR(TODAY())+1,YEAR(TODAY())),VLOOKUP(F58,'validation data'!$L$2:$M$13,2,FALSE),1))=4,(DAY(IF(WEEKDAY(DATE(IF(MONTH(TODAY())&gt;=VLOOKUP(F58,'validation data'!$L$2:$M$13,2,FALSE),YEAR(TODAY())+1,YEAR(TODAY())),VLOOKUP(F58,'validation data'!$L$2:$M$13,2,FALSE),1),3)&gt;0,7-WEEKDAY(DATE(IF(MONTH(TODAY())&gt;=VLOOKUP(F58,'validation data'!$L$2:$M$13,2,FALSE),YEAR(TODAY())+1,YEAR(TODAY())),VLOOKUP(F58,'validation data'!$L$2:$M$13,2,FALSE),1),3),0)+DATE(IF(MONTH(TODAY())&gt;=VLOOKUP(F58,'validation data'!$L$2:$M$13,2,FALSE),YEAR(TODAY())+1,YEAR(TODAY())),VLOOKUP(F58,'validation data'!$L$2:$M$13,2,FALSE),1))=5)),VLOOKUP(F58,'validation data'!$L$2:$M$13,2,FALSE)=7),IF(WEEKDAY(DATE(IF(MONTH(TODAY())&gt;=VLOOKUP(F58,'validation data'!$L$2:$M$13,2,FALSE),YEAR(TODAY())+1,YEAR(TODAY())),VLOOKUP(F58,'validation data'!$L$2:$M$13,2,FALSE),1),3)&gt;0,7-WEEKDAY(DATE(IF(MONTH(TODAY())&gt;=VLOOKUP(F58,'validation data'!$L$2:$M$13,2,FALSE),YEAR(TODAY())+1,YEAR(TODAY())),VLOOKUP(F58,'validation data'!$L$2:$M$13,2,FALSE),1),3),0)+DATE(IF(MONTH(TODAY())&gt;=VLOOKUP(F58,'validation data'!$L$2:$M$13,2,FALSE),YEAR(TODAY())+1,YEAR(TODAY())),VLOOKUP(F58,'validation data'!$L$2:$M$13,2,FALSE),1)+1,IF(WEEKDAY(DATE(IF(MONTH(TODAY())&gt;=VLOOKUP(F58,'validation data'!$L$2:$M$13,2,FALSE),YEAR(TODAY())+1,YEAR(TODAY())),VLOOKUP(F58,'validation data'!$L$2:$M$13,2,FALSE),1),3)&gt;0,7-WEEKDAY(DATE(IF(MONTH(TODAY())&gt;=VLOOKUP(F58,'validation data'!$L$2:$M$13,2,FALSE),YEAR(TODAY())+1,YEAR(TODAY())),VLOOKUP(F58,'validation data'!$L$2:$M$13,2,FALSE),1),3),0)+DATE(IF(MONTH(TODAY())&gt;=VLOOKUP(F58,'validation data'!$L$2:$M$13,2,FALSE),YEAR(TODAY())+1,YEAR(TODAY())),VLOOKUP(F58,'validation data'!$L$2:$M$13,2,FALSE),1)))))</f>
        <v/>
      </c>
      <c r="O58" s="27" t="s">
        <v>0</v>
      </c>
      <c r="P58" s="31" t="str">
        <f t="shared" si="2"/>
        <v/>
      </c>
      <c r="Q58" s="33" t="str">
        <f>IF(AND(D58="",K58="",J58=""),"",CONCATENATE(TEXT(VLOOKUP(D58,'validation data'!$H$2:$I$17,2,FALSE),"0000"),"-",IF(K58=99999,TEXT(J58,"00000"),TEXT(K58,"00000"))))</f>
        <v/>
      </c>
      <c r="R58" s="6" t="s">
        <v>164</v>
      </c>
      <c r="S58" s="6" t="s">
        <v>12</v>
      </c>
      <c r="T58" s="6" t="s">
        <v>13</v>
      </c>
      <c r="U58" s="6" t="str">
        <f t="shared" si="3"/>
        <v/>
      </c>
      <c r="V58" s="34" t="str">
        <f t="shared" ca="1" si="4"/>
        <v/>
      </c>
      <c r="W58" s="34" t="str">
        <f t="shared" ca="1" si="5"/>
        <v/>
      </c>
      <c r="X58" s="32">
        <f t="shared" si="0"/>
        <v>0</v>
      </c>
      <c r="Y58" s="32">
        <f t="shared" si="1"/>
        <v>0</v>
      </c>
      <c r="Z58" s="32" t="s">
        <v>9</v>
      </c>
      <c r="AA58" s="32" t="s">
        <v>162</v>
      </c>
      <c r="AB58" s="32" t="str">
        <f t="shared" si="6"/>
        <v/>
      </c>
      <c r="AC58" s="7"/>
    </row>
    <row r="59" spans="7:29" ht="20.25" customHeight="1" x14ac:dyDescent="0.25">
      <c r="G59" s="26" t="str">
        <f ca="1">IF(F59="","",IF(VLOOKUP(F59,'validation data'!$L$2:$M$13,2,FALSE)=1,IF(WEEKDAY(DATE(IF(MONTH(TODAY())&gt;=VLOOKUP(F59,'validation data'!$L$2:$M$13,2,FALSE),YEAR(TODAY())+1,YEAR(TODAY())),VLOOKUP(F59,'validation data'!$L$2:$M$13,2,FALSE),1),3)&gt;0,7-WEEKDAY(DATE(IF(MONTH(TODAY())&gt;=VLOOKUP(F59,'validation data'!$L$2:$M$13,2,FALSE),YEAR(TODAY())+1,YEAR(TODAY())),VLOOKUP(F59,'validation data'!$L$2:$M$13,2,FALSE),1),3),0)+DATE(IF(MONTH(TODAY())&gt;=VLOOKUP(F59,'validation data'!$L$2:$M$13,2,FALSE),YEAR(TODAY())+1,YEAR(TODAY())),VLOOKUP(F59,'validation data'!$L$2:$M$13,2,FALSE),1)+7,IF(VLOOKUP(F59,'validation data'!$L$2:$M$13,2,FALSE)=9,IF(WEEKDAY(DATE(IF(MONTH(TODAY())&gt;=VLOOKUP(F59,'validation data'!$L$2:$M$13,2,FALSE),YEAR(TODAY())+1,YEAR(TODAY())),VLOOKUP(F59,'validation data'!$L$2:$M$13,2,FALSE),1),3)&gt;0,7-WEEKDAY(DATE(IF(MONTH(TODAY())&gt;=VLOOKUP(F59,'validation data'!$L$2:$M$13,2,FALSE),YEAR(TODAY())+1,YEAR(TODAY())),VLOOKUP(F59,'validation data'!$L$2:$M$13,2,FALSE),1),3),0)+DATE(IF(MONTH(TODAY())&gt;=VLOOKUP(F59,'validation data'!$L$2:$M$13,2,FALSE),YEAR(TODAY())+1,YEAR(TODAY())),VLOOKUP(F59,'validation data'!$L$2:$M$13,2,FALSE),1)+1,IF(AND(OR(DAY(IF(WEEKDAY(DATE(IF(MONTH(TODAY())&gt;=VLOOKUP(F59,'validation data'!$L$2:$M$13,2,FALSE),YEAR(TODAY())+1,YEAR(TODAY())),VLOOKUP(F59,'validation data'!$L$2:$M$13,2,FALSE),1),3)&gt;0,7-WEEKDAY(DATE(IF(MONTH(TODAY())&gt;=VLOOKUP(F59,'validation data'!$L$2:$M$13,2,FALSE),YEAR(TODAY())+1,YEAR(TODAY())),VLOOKUP(F59,'validation data'!$L$2:$M$13,2,FALSE),1),3),0)+DATE(IF(MONTH(TODAY())&gt;=VLOOKUP(F59,'validation data'!$L$2:$M$13,2,FALSE),YEAR(TODAY())+1,YEAR(TODAY())),VLOOKUP(F59,'validation data'!$L$2:$M$13,2,FALSE),1))=4,(DAY(IF(WEEKDAY(DATE(IF(MONTH(TODAY())&gt;=VLOOKUP(F59,'validation data'!$L$2:$M$13,2,FALSE),YEAR(TODAY())+1,YEAR(TODAY())),VLOOKUP(F59,'validation data'!$L$2:$M$13,2,FALSE),1),3)&gt;0,7-WEEKDAY(DATE(IF(MONTH(TODAY())&gt;=VLOOKUP(F59,'validation data'!$L$2:$M$13,2,FALSE),YEAR(TODAY())+1,YEAR(TODAY())),VLOOKUP(F59,'validation data'!$L$2:$M$13,2,FALSE),1),3),0)+DATE(IF(MONTH(TODAY())&gt;=VLOOKUP(F59,'validation data'!$L$2:$M$13,2,FALSE),YEAR(TODAY())+1,YEAR(TODAY())),VLOOKUP(F59,'validation data'!$L$2:$M$13,2,FALSE),1))=5)),VLOOKUP(F59,'validation data'!$L$2:$M$13,2,FALSE)=7),IF(WEEKDAY(DATE(IF(MONTH(TODAY())&gt;=VLOOKUP(F59,'validation data'!$L$2:$M$13,2,FALSE),YEAR(TODAY())+1,YEAR(TODAY())),VLOOKUP(F59,'validation data'!$L$2:$M$13,2,FALSE),1),3)&gt;0,7-WEEKDAY(DATE(IF(MONTH(TODAY())&gt;=VLOOKUP(F59,'validation data'!$L$2:$M$13,2,FALSE),YEAR(TODAY())+1,YEAR(TODAY())),VLOOKUP(F59,'validation data'!$L$2:$M$13,2,FALSE),1),3),0)+DATE(IF(MONTH(TODAY())&gt;=VLOOKUP(F59,'validation data'!$L$2:$M$13,2,FALSE),YEAR(TODAY())+1,YEAR(TODAY())),VLOOKUP(F59,'validation data'!$L$2:$M$13,2,FALSE),1)+1,IF(WEEKDAY(DATE(IF(MONTH(TODAY())&gt;=VLOOKUP(F59,'validation data'!$L$2:$M$13,2,FALSE),YEAR(TODAY())+1,YEAR(TODAY())),VLOOKUP(F59,'validation data'!$L$2:$M$13,2,FALSE),1),3)&gt;0,7-WEEKDAY(DATE(IF(MONTH(TODAY())&gt;=VLOOKUP(F59,'validation data'!$L$2:$M$13,2,FALSE),YEAR(TODAY())+1,YEAR(TODAY())),VLOOKUP(F59,'validation data'!$L$2:$M$13,2,FALSE),1),3),0)+DATE(IF(MONTH(TODAY())&gt;=VLOOKUP(F59,'validation data'!$L$2:$M$13,2,FALSE),YEAR(TODAY())+1,YEAR(TODAY())),VLOOKUP(F59,'validation data'!$L$2:$M$13,2,FALSE),1)))))</f>
        <v/>
      </c>
      <c r="O59" s="27" t="s">
        <v>0</v>
      </c>
      <c r="P59" s="31" t="str">
        <f t="shared" si="2"/>
        <v/>
      </c>
      <c r="Q59" s="33" t="str">
        <f>IF(AND(D59="",K59="",J59=""),"",CONCATENATE(TEXT(VLOOKUP(D59,'validation data'!$H$2:$I$17,2,FALSE),"0000"),"-",IF(K59=99999,TEXT(J59,"00000"),TEXT(K59,"00000"))))</f>
        <v/>
      </c>
      <c r="R59" s="6" t="s">
        <v>164</v>
      </c>
      <c r="S59" s="6" t="s">
        <v>12</v>
      </c>
      <c r="T59" s="6" t="s">
        <v>13</v>
      </c>
      <c r="U59" s="6" t="str">
        <f t="shared" si="3"/>
        <v/>
      </c>
      <c r="V59" s="34" t="str">
        <f t="shared" ca="1" si="4"/>
        <v/>
      </c>
      <c r="W59" s="34" t="str">
        <f t="shared" ca="1" si="5"/>
        <v/>
      </c>
      <c r="X59" s="32">
        <f t="shared" si="0"/>
        <v>0</v>
      </c>
      <c r="Y59" s="32">
        <f t="shared" si="1"/>
        <v>0</v>
      </c>
      <c r="Z59" s="32" t="s">
        <v>9</v>
      </c>
      <c r="AA59" s="32" t="s">
        <v>162</v>
      </c>
      <c r="AB59" s="32" t="str">
        <f t="shared" si="6"/>
        <v/>
      </c>
      <c r="AC59" s="7"/>
    </row>
    <row r="60" spans="7:29" ht="20.25" customHeight="1" x14ac:dyDescent="0.25">
      <c r="G60" s="26" t="str">
        <f ca="1">IF(F60="","",IF(VLOOKUP(F60,'validation data'!$L$2:$M$13,2,FALSE)=1,IF(WEEKDAY(DATE(IF(MONTH(TODAY())&gt;=VLOOKUP(F60,'validation data'!$L$2:$M$13,2,FALSE),YEAR(TODAY())+1,YEAR(TODAY())),VLOOKUP(F60,'validation data'!$L$2:$M$13,2,FALSE),1),3)&gt;0,7-WEEKDAY(DATE(IF(MONTH(TODAY())&gt;=VLOOKUP(F60,'validation data'!$L$2:$M$13,2,FALSE),YEAR(TODAY())+1,YEAR(TODAY())),VLOOKUP(F60,'validation data'!$L$2:$M$13,2,FALSE),1),3),0)+DATE(IF(MONTH(TODAY())&gt;=VLOOKUP(F60,'validation data'!$L$2:$M$13,2,FALSE),YEAR(TODAY())+1,YEAR(TODAY())),VLOOKUP(F60,'validation data'!$L$2:$M$13,2,FALSE),1)+7,IF(VLOOKUP(F60,'validation data'!$L$2:$M$13,2,FALSE)=9,IF(WEEKDAY(DATE(IF(MONTH(TODAY())&gt;=VLOOKUP(F60,'validation data'!$L$2:$M$13,2,FALSE),YEAR(TODAY())+1,YEAR(TODAY())),VLOOKUP(F60,'validation data'!$L$2:$M$13,2,FALSE),1),3)&gt;0,7-WEEKDAY(DATE(IF(MONTH(TODAY())&gt;=VLOOKUP(F60,'validation data'!$L$2:$M$13,2,FALSE),YEAR(TODAY())+1,YEAR(TODAY())),VLOOKUP(F60,'validation data'!$L$2:$M$13,2,FALSE),1),3),0)+DATE(IF(MONTH(TODAY())&gt;=VLOOKUP(F60,'validation data'!$L$2:$M$13,2,FALSE),YEAR(TODAY())+1,YEAR(TODAY())),VLOOKUP(F60,'validation data'!$L$2:$M$13,2,FALSE),1)+1,IF(AND(OR(DAY(IF(WEEKDAY(DATE(IF(MONTH(TODAY())&gt;=VLOOKUP(F60,'validation data'!$L$2:$M$13,2,FALSE),YEAR(TODAY())+1,YEAR(TODAY())),VLOOKUP(F60,'validation data'!$L$2:$M$13,2,FALSE),1),3)&gt;0,7-WEEKDAY(DATE(IF(MONTH(TODAY())&gt;=VLOOKUP(F60,'validation data'!$L$2:$M$13,2,FALSE),YEAR(TODAY())+1,YEAR(TODAY())),VLOOKUP(F60,'validation data'!$L$2:$M$13,2,FALSE),1),3),0)+DATE(IF(MONTH(TODAY())&gt;=VLOOKUP(F60,'validation data'!$L$2:$M$13,2,FALSE),YEAR(TODAY())+1,YEAR(TODAY())),VLOOKUP(F60,'validation data'!$L$2:$M$13,2,FALSE),1))=4,(DAY(IF(WEEKDAY(DATE(IF(MONTH(TODAY())&gt;=VLOOKUP(F60,'validation data'!$L$2:$M$13,2,FALSE),YEAR(TODAY())+1,YEAR(TODAY())),VLOOKUP(F60,'validation data'!$L$2:$M$13,2,FALSE),1),3)&gt;0,7-WEEKDAY(DATE(IF(MONTH(TODAY())&gt;=VLOOKUP(F60,'validation data'!$L$2:$M$13,2,FALSE),YEAR(TODAY())+1,YEAR(TODAY())),VLOOKUP(F60,'validation data'!$L$2:$M$13,2,FALSE),1),3),0)+DATE(IF(MONTH(TODAY())&gt;=VLOOKUP(F60,'validation data'!$L$2:$M$13,2,FALSE),YEAR(TODAY())+1,YEAR(TODAY())),VLOOKUP(F60,'validation data'!$L$2:$M$13,2,FALSE),1))=5)),VLOOKUP(F60,'validation data'!$L$2:$M$13,2,FALSE)=7),IF(WEEKDAY(DATE(IF(MONTH(TODAY())&gt;=VLOOKUP(F60,'validation data'!$L$2:$M$13,2,FALSE),YEAR(TODAY())+1,YEAR(TODAY())),VLOOKUP(F60,'validation data'!$L$2:$M$13,2,FALSE),1),3)&gt;0,7-WEEKDAY(DATE(IF(MONTH(TODAY())&gt;=VLOOKUP(F60,'validation data'!$L$2:$M$13,2,FALSE),YEAR(TODAY())+1,YEAR(TODAY())),VLOOKUP(F60,'validation data'!$L$2:$M$13,2,FALSE),1),3),0)+DATE(IF(MONTH(TODAY())&gt;=VLOOKUP(F60,'validation data'!$L$2:$M$13,2,FALSE),YEAR(TODAY())+1,YEAR(TODAY())),VLOOKUP(F60,'validation data'!$L$2:$M$13,2,FALSE),1)+1,IF(WEEKDAY(DATE(IF(MONTH(TODAY())&gt;=VLOOKUP(F60,'validation data'!$L$2:$M$13,2,FALSE),YEAR(TODAY())+1,YEAR(TODAY())),VLOOKUP(F60,'validation data'!$L$2:$M$13,2,FALSE),1),3)&gt;0,7-WEEKDAY(DATE(IF(MONTH(TODAY())&gt;=VLOOKUP(F60,'validation data'!$L$2:$M$13,2,FALSE),YEAR(TODAY())+1,YEAR(TODAY())),VLOOKUP(F60,'validation data'!$L$2:$M$13,2,FALSE),1),3),0)+DATE(IF(MONTH(TODAY())&gt;=VLOOKUP(F60,'validation data'!$L$2:$M$13,2,FALSE),YEAR(TODAY())+1,YEAR(TODAY())),VLOOKUP(F60,'validation data'!$L$2:$M$13,2,FALSE),1)))))</f>
        <v/>
      </c>
      <c r="O60" s="27" t="s">
        <v>0</v>
      </c>
      <c r="P60" s="31" t="str">
        <f t="shared" si="2"/>
        <v/>
      </c>
      <c r="Q60" s="33" t="str">
        <f>IF(AND(D60="",K60="",J60=""),"",CONCATENATE(TEXT(VLOOKUP(D60,'validation data'!$H$2:$I$17,2,FALSE),"0000"),"-",IF(K60=99999,TEXT(J60,"00000"),TEXT(K60,"00000"))))</f>
        <v/>
      </c>
      <c r="R60" s="6" t="s">
        <v>164</v>
      </c>
      <c r="S60" s="6" t="s">
        <v>12</v>
      </c>
      <c r="T60" s="6" t="s">
        <v>13</v>
      </c>
      <c r="U60" s="6" t="str">
        <f t="shared" si="3"/>
        <v/>
      </c>
      <c r="V60" s="34" t="str">
        <f t="shared" ca="1" si="4"/>
        <v/>
      </c>
      <c r="W60" s="34" t="str">
        <f t="shared" ca="1" si="5"/>
        <v/>
      </c>
      <c r="X60" s="32">
        <f t="shared" si="0"/>
        <v>0</v>
      </c>
      <c r="Y60" s="32">
        <f t="shared" si="1"/>
        <v>0</v>
      </c>
      <c r="Z60" s="32" t="s">
        <v>9</v>
      </c>
      <c r="AA60" s="32" t="s">
        <v>162</v>
      </c>
      <c r="AB60" s="32" t="str">
        <f t="shared" si="6"/>
        <v/>
      </c>
      <c r="AC60" s="7"/>
    </row>
    <row r="61" spans="7:29" ht="20.25" customHeight="1" x14ac:dyDescent="0.25">
      <c r="G61" s="26" t="str">
        <f ca="1">IF(F61="","",IF(VLOOKUP(F61,'validation data'!$L$2:$M$13,2,FALSE)=1,IF(WEEKDAY(DATE(IF(MONTH(TODAY())&gt;=VLOOKUP(F61,'validation data'!$L$2:$M$13,2,FALSE),YEAR(TODAY())+1,YEAR(TODAY())),VLOOKUP(F61,'validation data'!$L$2:$M$13,2,FALSE),1),3)&gt;0,7-WEEKDAY(DATE(IF(MONTH(TODAY())&gt;=VLOOKUP(F61,'validation data'!$L$2:$M$13,2,FALSE),YEAR(TODAY())+1,YEAR(TODAY())),VLOOKUP(F61,'validation data'!$L$2:$M$13,2,FALSE),1),3),0)+DATE(IF(MONTH(TODAY())&gt;=VLOOKUP(F61,'validation data'!$L$2:$M$13,2,FALSE),YEAR(TODAY())+1,YEAR(TODAY())),VLOOKUP(F61,'validation data'!$L$2:$M$13,2,FALSE),1)+7,IF(VLOOKUP(F61,'validation data'!$L$2:$M$13,2,FALSE)=9,IF(WEEKDAY(DATE(IF(MONTH(TODAY())&gt;=VLOOKUP(F61,'validation data'!$L$2:$M$13,2,FALSE),YEAR(TODAY())+1,YEAR(TODAY())),VLOOKUP(F61,'validation data'!$L$2:$M$13,2,FALSE),1),3)&gt;0,7-WEEKDAY(DATE(IF(MONTH(TODAY())&gt;=VLOOKUP(F61,'validation data'!$L$2:$M$13,2,FALSE),YEAR(TODAY())+1,YEAR(TODAY())),VLOOKUP(F61,'validation data'!$L$2:$M$13,2,FALSE),1),3),0)+DATE(IF(MONTH(TODAY())&gt;=VLOOKUP(F61,'validation data'!$L$2:$M$13,2,FALSE),YEAR(TODAY())+1,YEAR(TODAY())),VLOOKUP(F61,'validation data'!$L$2:$M$13,2,FALSE),1)+1,IF(AND(OR(DAY(IF(WEEKDAY(DATE(IF(MONTH(TODAY())&gt;=VLOOKUP(F61,'validation data'!$L$2:$M$13,2,FALSE),YEAR(TODAY())+1,YEAR(TODAY())),VLOOKUP(F61,'validation data'!$L$2:$M$13,2,FALSE),1),3)&gt;0,7-WEEKDAY(DATE(IF(MONTH(TODAY())&gt;=VLOOKUP(F61,'validation data'!$L$2:$M$13,2,FALSE),YEAR(TODAY())+1,YEAR(TODAY())),VLOOKUP(F61,'validation data'!$L$2:$M$13,2,FALSE),1),3),0)+DATE(IF(MONTH(TODAY())&gt;=VLOOKUP(F61,'validation data'!$L$2:$M$13,2,FALSE),YEAR(TODAY())+1,YEAR(TODAY())),VLOOKUP(F61,'validation data'!$L$2:$M$13,2,FALSE),1))=4,(DAY(IF(WEEKDAY(DATE(IF(MONTH(TODAY())&gt;=VLOOKUP(F61,'validation data'!$L$2:$M$13,2,FALSE),YEAR(TODAY())+1,YEAR(TODAY())),VLOOKUP(F61,'validation data'!$L$2:$M$13,2,FALSE),1),3)&gt;0,7-WEEKDAY(DATE(IF(MONTH(TODAY())&gt;=VLOOKUP(F61,'validation data'!$L$2:$M$13,2,FALSE),YEAR(TODAY())+1,YEAR(TODAY())),VLOOKUP(F61,'validation data'!$L$2:$M$13,2,FALSE),1),3),0)+DATE(IF(MONTH(TODAY())&gt;=VLOOKUP(F61,'validation data'!$L$2:$M$13,2,FALSE),YEAR(TODAY())+1,YEAR(TODAY())),VLOOKUP(F61,'validation data'!$L$2:$M$13,2,FALSE),1))=5)),VLOOKUP(F61,'validation data'!$L$2:$M$13,2,FALSE)=7),IF(WEEKDAY(DATE(IF(MONTH(TODAY())&gt;=VLOOKUP(F61,'validation data'!$L$2:$M$13,2,FALSE),YEAR(TODAY())+1,YEAR(TODAY())),VLOOKUP(F61,'validation data'!$L$2:$M$13,2,FALSE),1),3)&gt;0,7-WEEKDAY(DATE(IF(MONTH(TODAY())&gt;=VLOOKUP(F61,'validation data'!$L$2:$M$13,2,FALSE),YEAR(TODAY())+1,YEAR(TODAY())),VLOOKUP(F61,'validation data'!$L$2:$M$13,2,FALSE),1),3),0)+DATE(IF(MONTH(TODAY())&gt;=VLOOKUP(F61,'validation data'!$L$2:$M$13,2,FALSE),YEAR(TODAY())+1,YEAR(TODAY())),VLOOKUP(F61,'validation data'!$L$2:$M$13,2,FALSE),1)+1,IF(WEEKDAY(DATE(IF(MONTH(TODAY())&gt;=VLOOKUP(F61,'validation data'!$L$2:$M$13,2,FALSE),YEAR(TODAY())+1,YEAR(TODAY())),VLOOKUP(F61,'validation data'!$L$2:$M$13,2,FALSE),1),3)&gt;0,7-WEEKDAY(DATE(IF(MONTH(TODAY())&gt;=VLOOKUP(F61,'validation data'!$L$2:$M$13,2,FALSE),YEAR(TODAY())+1,YEAR(TODAY())),VLOOKUP(F61,'validation data'!$L$2:$M$13,2,FALSE),1),3),0)+DATE(IF(MONTH(TODAY())&gt;=VLOOKUP(F61,'validation data'!$L$2:$M$13,2,FALSE),YEAR(TODAY())+1,YEAR(TODAY())),VLOOKUP(F61,'validation data'!$L$2:$M$13,2,FALSE),1)))))</f>
        <v/>
      </c>
      <c r="O61" s="27" t="s">
        <v>0</v>
      </c>
      <c r="P61" s="31" t="str">
        <f t="shared" si="2"/>
        <v/>
      </c>
      <c r="Q61" s="33" t="str">
        <f>IF(AND(D61="",K61="",J61=""),"",CONCATENATE(TEXT(VLOOKUP(D61,'validation data'!$H$2:$I$17,2,FALSE),"0000"),"-",IF(K61=99999,TEXT(J61,"00000"),TEXT(K61,"00000"))))</f>
        <v/>
      </c>
      <c r="R61" s="6" t="s">
        <v>164</v>
      </c>
      <c r="S61" s="6" t="s">
        <v>12</v>
      </c>
      <c r="T61" s="6" t="s">
        <v>13</v>
      </c>
      <c r="U61" s="6" t="str">
        <f t="shared" si="3"/>
        <v/>
      </c>
      <c r="V61" s="34" t="str">
        <f t="shared" ca="1" si="4"/>
        <v/>
      </c>
      <c r="W61" s="34" t="str">
        <f t="shared" ca="1" si="5"/>
        <v/>
      </c>
      <c r="X61" s="32">
        <f t="shared" si="0"/>
        <v>0</v>
      </c>
      <c r="Y61" s="32">
        <f t="shared" si="1"/>
        <v>0</v>
      </c>
      <c r="Z61" s="32" t="s">
        <v>9</v>
      </c>
      <c r="AA61" s="32" t="s">
        <v>162</v>
      </c>
      <c r="AB61" s="32" t="str">
        <f t="shared" si="6"/>
        <v/>
      </c>
      <c r="AC61" s="7"/>
    </row>
    <row r="62" spans="7:29" ht="20.25" customHeight="1" x14ac:dyDescent="0.25">
      <c r="G62" s="26" t="str">
        <f ca="1">IF(F62="","",IF(VLOOKUP(F62,'validation data'!$L$2:$M$13,2,FALSE)=1,IF(WEEKDAY(DATE(IF(MONTH(TODAY())&gt;=VLOOKUP(F62,'validation data'!$L$2:$M$13,2,FALSE),YEAR(TODAY())+1,YEAR(TODAY())),VLOOKUP(F62,'validation data'!$L$2:$M$13,2,FALSE),1),3)&gt;0,7-WEEKDAY(DATE(IF(MONTH(TODAY())&gt;=VLOOKUP(F62,'validation data'!$L$2:$M$13,2,FALSE),YEAR(TODAY())+1,YEAR(TODAY())),VLOOKUP(F62,'validation data'!$L$2:$M$13,2,FALSE),1),3),0)+DATE(IF(MONTH(TODAY())&gt;=VLOOKUP(F62,'validation data'!$L$2:$M$13,2,FALSE),YEAR(TODAY())+1,YEAR(TODAY())),VLOOKUP(F62,'validation data'!$L$2:$M$13,2,FALSE),1)+7,IF(VLOOKUP(F62,'validation data'!$L$2:$M$13,2,FALSE)=9,IF(WEEKDAY(DATE(IF(MONTH(TODAY())&gt;=VLOOKUP(F62,'validation data'!$L$2:$M$13,2,FALSE),YEAR(TODAY())+1,YEAR(TODAY())),VLOOKUP(F62,'validation data'!$L$2:$M$13,2,FALSE),1),3)&gt;0,7-WEEKDAY(DATE(IF(MONTH(TODAY())&gt;=VLOOKUP(F62,'validation data'!$L$2:$M$13,2,FALSE),YEAR(TODAY())+1,YEAR(TODAY())),VLOOKUP(F62,'validation data'!$L$2:$M$13,2,FALSE),1),3),0)+DATE(IF(MONTH(TODAY())&gt;=VLOOKUP(F62,'validation data'!$L$2:$M$13,2,FALSE),YEAR(TODAY())+1,YEAR(TODAY())),VLOOKUP(F62,'validation data'!$L$2:$M$13,2,FALSE),1)+1,IF(AND(OR(DAY(IF(WEEKDAY(DATE(IF(MONTH(TODAY())&gt;=VLOOKUP(F62,'validation data'!$L$2:$M$13,2,FALSE),YEAR(TODAY())+1,YEAR(TODAY())),VLOOKUP(F62,'validation data'!$L$2:$M$13,2,FALSE),1),3)&gt;0,7-WEEKDAY(DATE(IF(MONTH(TODAY())&gt;=VLOOKUP(F62,'validation data'!$L$2:$M$13,2,FALSE),YEAR(TODAY())+1,YEAR(TODAY())),VLOOKUP(F62,'validation data'!$L$2:$M$13,2,FALSE),1),3),0)+DATE(IF(MONTH(TODAY())&gt;=VLOOKUP(F62,'validation data'!$L$2:$M$13,2,FALSE),YEAR(TODAY())+1,YEAR(TODAY())),VLOOKUP(F62,'validation data'!$L$2:$M$13,2,FALSE),1))=4,(DAY(IF(WEEKDAY(DATE(IF(MONTH(TODAY())&gt;=VLOOKUP(F62,'validation data'!$L$2:$M$13,2,FALSE),YEAR(TODAY())+1,YEAR(TODAY())),VLOOKUP(F62,'validation data'!$L$2:$M$13,2,FALSE),1),3)&gt;0,7-WEEKDAY(DATE(IF(MONTH(TODAY())&gt;=VLOOKUP(F62,'validation data'!$L$2:$M$13,2,FALSE),YEAR(TODAY())+1,YEAR(TODAY())),VLOOKUP(F62,'validation data'!$L$2:$M$13,2,FALSE),1),3),0)+DATE(IF(MONTH(TODAY())&gt;=VLOOKUP(F62,'validation data'!$L$2:$M$13,2,FALSE),YEAR(TODAY())+1,YEAR(TODAY())),VLOOKUP(F62,'validation data'!$L$2:$M$13,2,FALSE),1))=5)),VLOOKUP(F62,'validation data'!$L$2:$M$13,2,FALSE)=7),IF(WEEKDAY(DATE(IF(MONTH(TODAY())&gt;=VLOOKUP(F62,'validation data'!$L$2:$M$13,2,FALSE),YEAR(TODAY())+1,YEAR(TODAY())),VLOOKUP(F62,'validation data'!$L$2:$M$13,2,FALSE),1),3)&gt;0,7-WEEKDAY(DATE(IF(MONTH(TODAY())&gt;=VLOOKUP(F62,'validation data'!$L$2:$M$13,2,FALSE),YEAR(TODAY())+1,YEAR(TODAY())),VLOOKUP(F62,'validation data'!$L$2:$M$13,2,FALSE),1),3),0)+DATE(IF(MONTH(TODAY())&gt;=VLOOKUP(F62,'validation data'!$L$2:$M$13,2,FALSE),YEAR(TODAY())+1,YEAR(TODAY())),VLOOKUP(F62,'validation data'!$L$2:$M$13,2,FALSE),1)+1,IF(WEEKDAY(DATE(IF(MONTH(TODAY())&gt;=VLOOKUP(F62,'validation data'!$L$2:$M$13,2,FALSE),YEAR(TODAY())+1,YEAR(TODAY())),VLOOKUP(F62,'validation data'!$L$2:$M$13,2,FALSE),1),3)&gt;0,7-WEEKDAY(DATE(IF(MONTH(TODAY())&gt;=VLOOKUP(F62,'validation data'!$L$2:$M$13,2,FALSE),YEAR(TODAY())+1,YEAR(TODAY())),VLOOKUP(F62,'validation data'!$L$2:$M$13,2,FALSE),1),3),0)+DATE(IF(MONTH(TODAY())&gt;=VLOOKUP(F62,'validation data'!$L$2:$M$13,2,FALSE),YEAR(TODAY())+1,YEAR(TODAY())),VLOOKUP(F62,'validation data'!$L$2:$M$13,2,FALSE),1)))))</f>
        <v/>
      </c>
      <c r="O62" s="27" t="s">
        <v>0</v>
      </c>
      <c r="P62" s="31" t="str">
        <f t="shared" si="2"/>
        <v/>
      </c>
      <c r="Q62" s="33" t="str">
        <f>IF(AND(D62="",K62="",J62=""),"",CONCATENATE(TEXT(VLOOKUP(D62,'validation data'!$H$2:$I$17,2,FALSE),"0000"),"-",IF(K62=99999,TEXT(J62,"00000"),TEXT(K62,"00000"))))</f>
        <v/>
      </c>
      <c r="R62" s="6" t="s">
        <v>164</v>
      </c>
      <c r="S62" s="6" t="s">
        <v>12</v>
      </c>
      <c r="T62" s="6" t="s">
        <v>13</v>
      </c>
      <c r="U62" s="6" t="str">
        <f t="shared" si="3"/>
        <v/>
      </c>
      <c r="V62" s="34" t="str">
        <f t="shared" ca="1" si="4"/>
        <v/>
      </c>
      <c r="W62" s="34" t="str">
        <f t="shared" ca="1" si="5"/>
        <v/>
      </c>
      <c r="X62" s="32">
        <f t="shared" si="0"/>
        <v>0</v>
      </c>
      <c r="Y62" s="32">
        <f t="shared" si="1"/>
        <v>0</v>
      </c>
      <c r="Z62" s="32" t="s">
        <v>9</v>
      </c>
      <c r="AA62" s="32" t="s">
        <v>162</v>
      </c>
      <c r="AB62" s="32" t="str">
        <f t="shared" si="6"/>
        <v/>
      </c>
      <c r="AC62" s="7"/>
    </row>
    <row r="63" spans="7:29" ht="20.25" customHeight="1" x14ac:dyDescent="0.25">
      <c r="G63" s="26" t="str">
        <f ca="1">IF(F63="","",IF(VLOOKUP(F63,'validation data'!$L$2:$M$13,2,FALSE)=1,IF(WEEKDAY(DATE(IF(MONTH(TODAY())&gt;=VLOOKUP(F63,'validation data'!$L$2:$M$13,2,FALSE),YEAR(TODAY())+1,YEAR(TODAY())),VLOOKUP(F63,'validation data'!$L$2:$M$13,2,FALSE),1),3)&gt;0,7-WEEKDAY(DATE(IF(MONTH(TODAY())&gt;=VLOOKUP(F63,'validation data'!$L$2:$M$13,2,FALSE),YEAR(TODAY())+1,YEAR(TODAY())),VLOOKUP(F63,'validation data'!$L$2:$M$13,2,FALSE),1),3),0)+DATE(IF(MONTH(TODAY())&gt;=VLOOKUP(F63,'validation data'!$L$2:$M$13,2,FALSE),YEAR(TODAY())+1,YEAR(TODAY())),VLOOKUP(F63,'validation data'!$L$2:$M$13,2,FALSE),1)+7,IF(VLOOKUP(F63,'validation data'!$L$2:$M$13,2,FALSE)=9,IF(WEEKDAY(DATE(IF(MONTH(TODAY())&gt;=VLOOKUP(F63,'validation data'!$L$2:$M$13,2,FALSE),YEAR(TODAY())+1,YEAR(TODAY())),VLOOKUP(F63,'validation data'!$L$2:$M$13,2,FALSE),1),3)&gt;0,7-WEEKDAY(DATE(IF(MONTH(TODAY())&gt;=VLOOKUP(F63,'validation data'!$L$2:$M$13,2,FALSE),YEAR(TODAY())+1,YEAR(TODAY())),VLOOKUP(F63,'validation data'!$L$2:$M$13,2,FALSE),1),3),0)+DATE(IF(MONTH(TODAY())&gt;=VLOOKUP(F63,'validation data'!$L$2:$M$13,2,FALSE),YEAR(TODAY())+1,YEAR(TODAY())),VLOOKUP(F63,'validation data'!$L$2:$M$13,2,FALSE),1)+1,IF(AND(OR(DAY(IF(WEEKDAY(DATE(IF(MONTH(TODAY())&gt;=VLOOKUP(F63,'validation data'!$L$2:$M$13,2,FALSE),YEAR(TODAY())+1,YEAR(TODAY())),VLOOKUP(F63,'validation data'!$L$2:$M$13,2,FALSE),1),3)&gt;0,7-WEEKDAY(DATE(IF(MONTH(TODAY())&gt;=VLOOKUP(F63,'validation data'!$L$2:$M$13,2,FALSE),YEAR(TODAY())+1,YEAR(TODAY())),VLOOKUP(F63,'validation data'!$L$2:$M$13,2,FALSE),1),3),0)+DATE(IF(MONTH(TODAY())&gt;=VLOOKUP(F63,'validation data'!$L$2:$M$13,2,FALSE),YEAR(TODAY())+1,YEAR(TODAY())),VLOOKUP(F63,'validation data'!$L$2:$M$13,2,FALSE),1))=4,(DAY(IF(WEEKDAY(DATE(IF(MONTH(TODAY())&gt;=VLOOKUP(F63,'validation data'!$L$2:$M$13,2,FALSE),YEAR(TODAY())+1,YEAR(TODAY())),VLOOKUP(F63,'validation data'!$L$2:$M$13,2,FALSE),1),3)&gt;0,7-WEEKDAY(DATE(IF(MONTH(TODAY())&gt;=VLOOKUP(F63,'validation data'!$L$2:$M$13,2,FALSE),YEAR(TODAY())+1,YEAR(TODAY())),VLOOKUP(F63,'validation data'!$L$2:$M$13,2,FALSE),1),3),0)+DATE(IF(MONTH(TODAY())&gt;=VLOOKUP(F63,'validation data'!$L$2:$M$13,2,FALSE),YEAR(TODAY())+1,YEAR(TODAY())),VLOOKUP(F63,'validation data'!$L$2:$M$13,2,FALSE),1))=5)),VLOOKUP(F63,'validation data'!$L$2:$M$13,2,FALSE)=7),IF(WEEKDAY(DATE(IF(MONTH(TODAY())&gt;=VLOOKUP(F63,'validation data'!$L$2:$M$13,2,FALSE),YEAR(TODAY())+1,YEAR(TODAY())),VLOOKUP(F63,'validation data'!$L$2:$M$13,2,FALSE),1),3)&gt;0,7-WEEKDAY(DATE(IF(MONTH(TODAY())&gt;=VLOOKUP(F63,'validation data'!$L$2:$M$13,2,FALSE),YEAR(TODAY())+1,YEAR(TODAY())),VLOOKUP(F63,'validation data'!$L$2:$M$13,2,FALSE),1),3),0)+DATE(IF(MONTH(TODAY())&gt;=VLOOKUP(F63,'validation data'!$L$2:$M$13,2,FALSE),YEAR(TODAY())+1,YEAR(TODAY())),VLOOKUP(F63,'validation data'!$L$2:$M$13,2,FALSE),1)+1,IF(WEEKDAY(DATE(IF(MONTH(TODAY())&gt;=VLOOKUP(F63,'validation data'!$L$2:$M$13,2,FALSE),YEAR(TODAY())+1,YEAR(TODAY())),VLOOKUP(F63,'validation data'!$L$2:$M$13,2,FALSE),1),3)&gt;0,7-WEEKDAY(DATE(IF(MONTH(TODAY())&gt;=VLOOKUP(F63,'validation data'!$L$2:$M$13,2,FALSE),YEAR(TODAY())+1,YEAR(TODAY())),VLOOKUP(F63,'validation data'!$L$2:$M$13,2,FALSE),1),3),0)+DATE(IF(MONTH(TODAY())&gt;=VLOOKUP(F63,'validation data'!$L$2:$M$13,2,FALSE),YEAR(TODAY())+1,YEAR(TODAY())),VLOOKUP(F63,'validation data'!$L$2:$M$13,2,FALSE),1)))))</f>
        <v/>
      </c>
      <c r="O63" s="27" t="s">
        <v>0</v>
      </c>
      <c r="P63" s="31" t="str">
        <f t="shared" si="2"/>
        <v/>
      </c>
      <c r="Q63" s="33" t="str">
        <f>IF(AND(D63="",K63="",J63=""),"",CONCATENATE(TEXT(VLOOKUP(D63,'validation data'!$H$2:$I$17,2,FALSE),"0000"),"-",IF(K63=99999,TEXT(J63,"00000"),TEXT(K63,"00000"))))</f>
        <v/>
      </c>
      <c r="R63" s="6" t="s">
        <v>164</v>
      </c>
      <c r="S63" s="6" t="s">
        <v>12</v>
      </c>
      <c r="T63" s="6" t="s">
        <v>13</v>
      </c>
      <c r="U63" s="6" t="str">
        <f t="shared" si="3"/>
        <v/>
      </c>
      <c r="V63" s="34" t="str">
        <f t="shared" ca="1" si="4"/>
        <v/>
      </c>
      <c r="W63" s="34" t="str">
        <f t="shared" ca="1" si="5"/>
        <v/>
      </c>
      <c r="X63" s="32">
        <f t="shared" si="0"/>
        <v>0</v>
      </c>
      <c r="Y63" s="32">
        <f t="shared" si="1"/>
        <v>0</v>
      </c>
      <c r="Z63" s="32" t="s">
        <v>9</v>
      </c>
      <c r="AA63" s="32" t="s">
        <v>162</v>
      </c>
      <c r="AB63" s="32" t="str">
        <f t="shared" si="6"/>
        <v/>
      </c>
      <c r="AC63" s="7"/>
    </row>
    <row r="64" spans="7:29" ht="20.25" customHeight="1" x14ac:dyDescent="0.25">
      <c r="G64" s="26" t="str">
        <f ca="1">IF(F64="","",IF(VLOOKUP(F64,'validation data'!$L$2:$M$13,2,FALSE)=1,IF(WEEKDAY(DATE(IF(MONTH(TODAY())&gt;=VLOOKUP(F64,'validation data'!$L$2:$M$13,2,FALSE),YEAR(TODAY())+1,YEAR(TODAY())),VLOOKUP(F64,'validation data'!$L$2:$M$13,2,FALSE),1),3)&gt;0,7-WEEKDAY(DATE(IF(MONTH(TODAY())&gt;=VLOOKUP(F64,'validation data'!$L$2:$M$13,2,FALSE),YEAR(TODAY())+1,YEAR(TODAY())),VLOOKUP(F64,'validation data'!$L$2:$M$13,2,FALSE),1),3),0)+DATE(IF(MONTH(TODAY())&gt;=VLOOKUP(F64,'validation data'!$L$2:$M$13,2,FALSE),YEAR(TODAY())+1,YEAR(TODAY())),VLOOKUP(F64,'validation data'!$L$2:$M$13,2,FALSE),1)+7,IF(VLOOKUP(F64,'validation data'!$L$2:$M$13,2,FALSE)=9,IF(WEEKDAY(DATE(IF(MONTH(TODAY())&gt;=VLOOKUP(F64,'validation data'!$L$2:$M$13,2,FALSE),YEAR(TODAY())+1,YEAR(TODAY())),VLOOKUP(F64,'validation data'!$L$2:$M$13,2,FALSE),1),3)&gt;0,7-WEEKDAY(DATE(IF(MONTH(TODAY())&gt;=VLOOKUP(F64,'validation data'!$L$2:$M$13,2,FALSE),YEAR(TODAY())+1,YEAR(TODAY())),VLOOKUP(F64,'validation data'!$L$2:$M$13,2,FALSE),1),3),0)+DATE(IF(MONTH(TODAY())&gt;=VLOOKUP(F64,'validation data'!$L$2:$M$13,2,FALSE),YEAR(TODAY())+1,YEAR(TODAY())),VLOOKUP(F64,'validation data'!$L$2:$M$13,2,FALSE),1)+1,IF(AND(OR(DAY(IF(WEEKDAY(DATE(IF(MONTH(TODAY())&gt;=VLOOKUP(F64,'validation data'!$L$2:$M$13,2,FALSE),YEAR(TODAY())+1,YEAR(TODAY())),VLOOKUP(F64,'validation data'!$L$2:$M$13,2,FALSE),1),3)&gt;0,7-WEEKDAY(DATE(IF(MONTH(TODAY())&gt;=VLOOKUP(F64,'validation data'!$L$2:$M$13,2,FALSE),YEAR(TODAY())+1,YEAR(TODAY())),VLOOKUP(F64,'validation data'!$L$2:$M$13,2,FALSE),1),3),0)+DATE(IF(MONTH(TODAY())&gt;=VLOOKUP(F64,'validation data'!$L$2:$M$13,2,FALSE),YEAR(TODAY())+1,YEAR(TODAY())),VLOOKUP(F64,'validation data'!$L$2:$M$13,2,FALSE),1))=4,(DAY(IF(WEEKDAY(DATE(IF(MONTH(TODAY())&gt;=VLOOKUP(F64,'validation data'!$L$2:$M$13,2,FALSE),YEAR(TODAY())+1,YEAR(TODAY())),VLOOKUP(F64,'validation data'!$L$2:$M$13,2,FALSE),1),3)&gt;0,7-WEEKDAY(DATE(IF(MONTH(TODAY())&gt;=VLOOKUP(F64,'validation data'!$L$2:$M$13,2,FALSE),YEAR(TODAY())+1,YEAR(TODAY())),VLOOKUP(F64,'validation data'!$L$2:$M$13,2,FALSE),1),3),0)+DATE(IF(MONTH(TODAY())&gt;=VLOOKUP(F64,'validation data'!$L$2:$M$13,2,FALSE),YEAR(TODAY())+1,YEAR(TODAY())),VLOOKUP(F64,'validation data'!$L$2:$M$13,2,FALSE),1))=5)),VLOOKUP(F64,'validation data'!$L$2:$M$13,2,FALSE)=7),IF(WEEKDAY(DATE(IF(MONTH(TODAY())&gt;=VLOOKUP(F64,'validation data'!$L$2:$M$13,2,FALSE),YEAR(TODAY())+1,YEAR(TODAY())),VLOOKUP(F64,'validation data'!$L$2:$M$13,2,FALSE),1),3)&gt;0,7-WEEKDAY(DATE(IF(MONTH(TODAY())&gt;=VLOOKUP(F64,'validation data'!$L$2:$M$13,2,FALSE),YEAR(TODAY())+1,YEAR(TODAY())),VLOOKUP(F64,'validation data'!$L$2:$M$13,2,FALSE),1),3),0)+DATE(IF(MONTH(TODAY())&gt;=VLOOKUP(F64,'validation data'!$L$2:$M$13,2,FALSE),YEAR(TODAY())+1,YEAR(TODAY())),VLOOKUP(F64,'validation data'!$L$2:$M$13,2,FALSE),1)+1,IF(WEEKDAY(DATE(IF(MONTH(TODAY())&gt;=VLOOKUP(F64,'validation data'!$L$2:$M$13,2,FALSE),YEAR(TODAY())+1,YEAR(TODAY())),VLOOKUP(F64,'validation data'!$L$2:$M$13,2,FALSE),1),3)&gt;0,7-WEEKDAY(DATE(IF(MONTH(TODAY())&gt;=VLOOKUP(F64,'validation data'!$L$2:$M$13,2,FALSE),YEAR(TODAY())+1,YEAR(TODAY())),VLOOKUP(F64,'validation data'!$L$2:$M$13,2,FALSE),1),3),0)+DATE(IF(MONTH(TODAY())&gt;=VLOOKUP(F64,'validation data'!$L$2:$M$13,2,FALSE),YEAR(TODAY())+1,YEAR(TODAY())),VLOOKUP(F64,'validation data'!$L$2:$M$13,2,FALSE),1)))))</f>
        <v/>
      </c>
      <c r="O64" s="27" t="s">
        <v>0</v>
      </c>
      <c r="P64" s="31" t="str">
        <f t="shared" si="2"/>
        <v/>
      </c>
      <c r="Q64" s="33" t="str">
        <f>IF(AND(D64="",K64="",J64=""),"",CONCATENATE(TEXT(VLOOKUP(D64,'validation data'!$H$2:$I$17,2,FALSE),"0000"),"-",IF(K64=99999,TEXT(J64,"00000"),TEXT(K64,"00000"))))</f>
        <v/>
      </c>
      <c r="R64" s="6" t="s">
        <v>164</v>
      </c>
      <c r="S64" s="6" t="s">
        <v>12</v>
      </c>
      <c r="T64" s="6" t="s">
        <v>13</v>
      </c>
      <c r="U64" s="6" t="str">
        <f t="shared" si="3"/>
        <v/>
      </c>
      <c r="V64" s="34" t="str">
        <f t="shared" ca="1" si="4"/>
        <v/>
      </c>
      <c r="W64" s="34" t="str">
        <f t="shared" ca="1" si="5"/>
        <v/>
      </c>
      <c r="X64" s="32">
        <f t="shared" si="0"/>
        <v>0</v>
      </c>
      <c r="Y64" s="32">
        <f t="shared" si="1"/>
        <v>0</v>
      </c>
      <c r="Z64" s="32" t="s">
        <v>9</v>
      </c>
      <c r="AA64" s="32" t="s">
        <v>162</v>
      </c>
      <c r="AB64" s="32" t="str">
        <f t="shared" si="6"/>
        <v/>
      </c>
      <c r="AC64" s="7"/>
    </row>
    <row r="65" spans="7:29" ht="20.25" customHeight="1" x14ac:dyDescent="0.25">
      <c r="G65" s="26" t="str">
        <f ca="1">IF(F65="","",IF(VLOOKUP(F65,'validation data'!$L$2:$M$13,2,FALSE)=1,IF(WEEKDAY(DATE(IF(MONTH(TODAY())&gt;=VLOOKUP(F65,'validation data'!$L$2:$M$13,2,FALSE),YEAR(TODAY())+1,YEAR(TODAY())),VLOOKUP(F65,'validation data'!$L$2:$M$13,2,FALSE),1),3)&gt;0,7-WEEKDAY(DATE(IF(MONTH(TODAY())&gt;=VLOOKUP(F65,'validation data'!$L$2:$M$13,2,FALSE),YEAR(TODAY())+1,YEAR(TODAY())),VLOOKUP(F65,'validation data'!$L$2:$M$13,2,FALSE),1),3),0)+DATE(IF(MONTH(TODAY())&gt;=VLOOKUP(F65,'validation data'!$L$2:$M$13,2,FALSE),YEAR(TODAY())+1,YEAR(TODAY())),VLOOKUP(F65,'validation data'!$L$2:$M$13,2,FALSE),1)+7,IF(VLOOKUP(F65,'validation data'!$L$2:$M$13,2,FALSE)=9,IF(WEEKDAY(DATE(IF(MONTH(TODAY())&gt;=VLOOKUP(F65,'validation data'!$L$2:$M$13,2,FALSE),YEAR(TODAY())+1,YEAR(TODAY())),VLOOKUP(F65,'validation data'!$L$2:$M$13,2,FALSE),1),3)&gt;0,7-WEEKDAY(DATE(IF(MONTH(TODAY())&gt;=VLOOKUP(F65,'validation data'!$L$2:$M$13,2,FALSE),YEAR(TODAY())+1,YEAR(TODAY())),VLOOKUP(F65,'validation data'!$L$2:$M$13,2,FALSE),1),3),0)+DATE(IF(MONTH(TODAY())&gt;=VLOOKUP(F65,'validation data'!$L$2:$M$13,2,FALSE),YEAR(TODAY())+1,YEAR(TODAY())),VLOOKUP(F65,'validation data'!$L$2:$M$13,2,FALSE),1)+1,IF(AND(OR(DAY(IF(WEEKDAY(DATE(IF(MONTH(TODAY())&gt;=VLOOKUP(F65,'validation data'!$L$2:$M$13,2,FALSE),YEAR(TODAY())+1,YEAR(TODAY())),VLOOKUP(F65,'validation data'!$L$2:$M$13,2,FALSE),1),3)&gt;0,7-WEEKDAY(DATE(IF(MONTH(TODAY())&gt;=VLOOKUP(F65,'validation data'!$L$2:$M$13,2,FALSE),YEAR(TODAY())+1,YEAR(TODAY())),VLOOKUP(F65,'validation data'!$L$2:$M$13,2,FALSE),1),3),0)+DATE(IF(MONTH(TODAY())&gt;=VLOOKUP(F65,'validation data'!$L$2:$M$13,2,FALSE),YEAR(TODAY())+1,YEAR(TODAY())),VLOOKUP(F65,'validation data'!$L$2:$M$13,2,FALSE),1))=4,(DAY(IF(WEEKDAY(DATE(IF(MONTH(TODAY())&gt;=VLOOKUP(F65,'validation data'!$L$2:$M$13,2,FALSE),YEAR(TODAY())+1,YEAR(TODAY())),VLOOKUP(F65,'validation data'!$L$2:$M$13,2,FALSE),1),3)&gt;0,7-WEEKDAY(DATE(IF(MONTH(TODAY())&gt;=VLOOKUP(F65,'validation data'!$L$2:$M$13,2,FALSE),YEAR(TODAY())+1,YEAR(TODAY())),VLOOKUP(F65,'validation data'!$L$2:$M$13,2,FALSE),1),3),0)+DATE(IF(MONTH(TODAY())&gt;=VLOOKUP(F65,'validation data'!$L$2:$M$13,2,FALSE),YEAR(TODAY())+1,YEAR(TODAY())),VLOOKUP(F65,'validation data'!$L$2:$M$13,2,FALSE),1))=5)),VLOOKUP(F65,'validation data'!$L$2:$M$13,2,FALSE)=7),IF(WEEKDAY(DATE(IF(MONTH(TODAY())&gt;=VLOOKUP(F65,'validation data'!$L$2:$M$13,2,FALSE),YEAR(TODAY())+1,YEAR(TODAY())),VLOOKUP(F65,'validation data'!$L$2:$M$13,2,FALSE),1),3)&gt;0,7-WEEKDAY(DATE(IF(MONTH(TODAY())&gt;=VLOOKUP(F65,'validation data'!$L$2:$M$13,2,FALSE),YEAR(TODAY())+1,YEAR(TODAY())),VLOOKUP(F65,'validation data'!$L$2:$M$13,2,FALSE),1),3),0)+DATE(IF(MONTH(TODAY())&gt;=VLOOKUP(F65,'validation data'!$L$2:$M$13,2,FALSE),YEAR(TODAY())+1,YEAR(TODAY())),VLOOKUP(F65,'validation data'!$L$2:$M$13,2,FALSE),1)+1,IF(WEEKDAY(DATE(IF(MONTH(TODAY())&gt;=VLOOKUP(F65,'validation data'!$L$2:$M$13,2,FALSE),YEAR(TODAY())+1,YEAR(TODAY())),VLOOKUP(F65,'validation data'!$L$2:$M$13,2,FALSE),1),3)&gt;0,7-WEEKDAY(DATE(IF(MONTH(TODAY())&gt;=VLOOKUP(F65,'validation data'!$L$2:$M$13,2,FALSE),YEAR(TODAY())+1,YEAR(TODAY())),VLOOKUP(F65,'validation data'!$L$2:$M$13,2,FALSE),1),3),0)+DATE(IF(MONTH(TODAY())&gt;=VLOOKUP(F65,'validation data'!$L$2:$M$13,2,FALSE),YEAR(TODAY())+1,YEAR(TODAY())),VLOOKUP(F65,'validation data'!$L$2:$M$13,2,FALSE),1)))))</f>
        <v/>
      </c>
      <c r="O65" s="27" t="s">
        <v>0</v>
      </c>
      <c r="P65" s="31" t="str">
        <f t="shared" si="2"/>
        <v/>
      </c>
      <c r="Q65" s="33" t="str">
        <f>IF(AND(D65="",K65="",J65=""),"",CONCATENATE(TEXT(VLOOKUP(D65,'validation data'!$H$2:$I$17,2,FALSE),"0000"),"-",IF(K65=99999,TEXT(J65,"00000"),TEXT(K65,"00000"))))</f>
        <v/>
      </c>
      <c r="R65" s="6" t="s">
        <v>164</v>
      </c>
      <c r="S65" s="6" t="s">
        <v>12</v>
      </c>
      <c r="T65" s="6" t="s">
        <v>13</v>
      </c>
      <c r="U65" s="6" t="str">
        <f t="shared" si="3"/>
        <v/>
      </c>
      <c r="V65" s="34" t="str">
        <f t="shared" ca="1" si="4"/>
        <v/>
      </c>
      <c r="W65" s="34" t="str">
        <f t="shared" ca="1" si="5"/>
        <v/>
      </c>
      <c r="X65" s="32">
        <f t="shared" si="0"/>
        <v>0</v>
      </c>
      <c r="Y65" s="32">
        <f t="shared" si="1"/>
        <v>0</v>
      </c>
      <c r="Z65" s="32" t="s">
        <v>9</v>
      </c>
      <c r="AA65" s="32" t="s">
        <v>162</v>
      </c>
      <c r="AB65" s="32" t="str">
        <f t="shared" si="6"/>
        <v/>
      </c>
      <c r="AC65" s="7"/>
    </row>
    <row r="66" spans="7:29" ht="20.25" customHeight="1" x14ac:dyDescent="0.25">
      <c r="G66" s="26" t="str">
        <f ca="1">IF(F66="","",IF(VLOOKUP(F66,'validation data'!$L$2:$M$13,2,FALSE)=1,IF(WEEKDAY(DATE(IF(MONTH(TODAY())&gt;=VLOOKUP(F66,'validation data'!$L$2:$M$13,2,FALSE),YEAR(TODAY())+1,YEAR(TODAY())),VLOOKUP(F66,'validation data'!$L$2:$M$13,2,FALSE),1),3)&gt;0,7-WEEKDAY(DATE(IF(MONTH(TODAY())&gt;=VLOOKUP(F66,'validation data'!$L$2:$M$13,2,FALSE),YEAR(TODAY())+1,YEAR(TODAY())),VLOOKUP(F66,'validation data'!$L$2:$M$13,2,FALSE),1),3),0)+DATE(IF(MONTH(TODAY())&gt;=VLOOKUP(F66,'validation data'!$L$2:$M$13,2,FALSE),YEAR(TODAY())+1,YEAR(TODAY())),VLOOKUP(F66,'validation data'!$L$2:$M$13,2,FALSE),1)+7,IF(VLOOKUP(F66,'validation data'!$L$2:$M$13,2,FALSE)=9,IF(WEEKDAY(DATE(IF(MONTH(TODAY())&gt;=VLOOKUP(F66,'validation data'!$L$2:$M$13,2,FALSE),YEAR(TODAY())+1,YEAR(TODAY())),VLOOKUP(F66,'validation data'!$L$2:$M$13,2,FALSE),1),3)&gt;0,7-WEEKDAY(DATE(IF(MONTH(TODAY())&gt;=VLOOKUP(F66,'validation data'!$L$2:$M$13,2,FALSE),YEAR(TODAY())+1,YEAR(TODAY())),VLOOKUP(F66,'validation data'!$L$2:$M$13,2,FALSE),1),3),0)+DATE(IF(MONTH(TODAY())&gt;=VLOOKUP(F66,'validation data'!$L$2:$M$13,2,FALSE),YEAR(TODAY())+1,YEAR(TODAY())),VLOOKUP(F66,'validation data'!$L$2:$M$13,2,FALSE),1)+1,IF(AND(OR(DAY(IF(WEEKDAY(DATE(IF(MONTH(TODAY())&gt;=VLOOKUP(F66,'validation data'!$L$2:$M$13,2,FALSE),YEAR(TODAY())+1,YEAR(TODAY())),VLOOKUP(F66,'validation data'!$L$2:$M$13,2,FALSE),1),3)&gt;0,7-WEEKDAY(DATE(IF(MONTH(TODAY())&gt;=VLOOKUP(F66,'validation data'!$L$2:$M$13,2,FALSE),YEAR(TODAY())+1,YEAR(TODAY())),VLOOKUP(F66,'validation data'!$L$2:$M$13,2,FALSE),1),3),0)+DATE(IF(MONTH(TODAY())&gt;=VLOOKUP(F66,'validation data'!$L$2:$M$13,2,FALSE),YEAR(TODAY())+1,YEAR(TODAY())),VLOOKUP(F66,'validation data'!$L$2:$M$13,2,FALSE),1))=4,(DAY(IF(WEEKDAY(DATE(IF(MONTH(TODAY())&gt;=VLOOKUP(F66,'validation data'!$L$2:$M$13,2,FALSE),YEAR(TODAY())+1,YEAR(TODAY())),VLOOKUP(F66,'validation data'!$L$2:$M$13,2,FALSE),1),3)&gt;0,7-WEEKDAY(DATE(IF(MONTH(TODAY())&gt;=VLOOKUP(F66,'validation data'!$L$2:$M$13,2,FALSE),YEAR(TODAY())+1,YEAR(TODAY())),VLOOKUP(F66,'validation data'!$L$2:$M$13,2,FALSE),1),3),0)+DATE(IF(MONTH(TODAY())&gt;=VLOOKUP(F66,'validation data'!$L$2:$M$13,2,FALSE),YEAR(TODAY())+1,YEAR(TODAY())),VLOOKUP(F66,'validation data'!$L$2:$M$13,2,FALSE),1))=5)),VLOOKUP(F66,'validation data'!$L$2:$M$13,2,FALSE)=7),IF(WEEKDAY(DATE(IF(MONTH(TODAY())&gt;=VLOOKUP(F66,'validation data'!$L$2:$M$13,2,FALSE),YEAR(TODAY())+1,YEAR(TODAY())),VLOOKUP(F66,'validation data'!$L$2:$M$13,2,FALSE),1),3)&gt;0,7-WEEKDAY(DATE(IF(MONTH(TODAY())&gt;=VLOOKUP(F66,'validation data'!$L$2:$M$13,2,FALSE),YEAR(TODAY())+1,YEAR(TODAY())),VLOOKUP(F66,'validation data'!$L$2:$M$13,2,FALSE),1),3),0)+DATE(IF(MONTH(TODAY())&gt;=VLOOKUP(F66,'validation data'!$L$2:$M$13,2,FALSE),YEAR(TODAY())+1,YEAR(TODAY())),VLOOKUP(F66,'validation data'!$L$2:$M$13,2,FALSE),1)+1,IF(WEEKDAY(DATE(IF(MONTH(TODAY())&gt;=VLOOKUP(F66,'validation data'!$L$2:$M$13,2,FALSE),YEAR(TODAY())+1,YEAR(TODAY())),VLOOKUP(F66,'validation data'!$L$2:$M$13,2,FALSE),1),3)&gt;0,7-WEEKDAY(DATE(IF(MONTH(TODAY())&gt;=VLOOKUP(F66,'validation data'!$L$2:$M$13,2,FALSE),YEAR(TODAY())+1,YEAR(TODAY())),VLOOKUP(F66,'validation data'!$L$2:$M$13,2,FALSE),1),3),0)+DATE(IF(MONTH(TODAY())&gt;=VLOOKUP(F66,'validation data'!$L$2:$M$13,2,FALSE),YEAR(TODAY())+1,YEAR(TODAY())),VLOOKUP(F66,'validation data'!$L$2:$M$13,2,FALSE),1)))))</f>
        <v/>
      </c>
      <c r="O66" s="27" t="s">
        <v>0</v>
      </c>
      <c r="P66" s="31" t="str">
        <f t="shared" si="2"/>
        <v/>
      </c>
      <c r="Q66" s="33" t="str">
        <f>IF(AND(D66="",K66="",J66=""),"",CONCATENATE(TEXT(VLOOKUP(D66,'validation data'!$H$2:$I$17,2,FALSE),"0000"),"-",IF(K66=99999,TEXT(J66,"00000"),TEXT(K66,"00000"))))</f>
        <v/>
      </c>
      <c r="R66" s="6" t="s">
        <v>164</v>
      </c>
      <c r="S66" s="6" t="s">
        <v>12</v>
      </c>
      <c r="T66" s="6" t="s">
        <v>13</v>
      </c>
      <c r="U66" s="6" t="str">
        <f t="shared" si="3"/>
        <v/>
      </c>
      <c r="V66" s="34" t="str">
        <f t="shared" ca="1" si="4"/>
        <v/>
      </c>
      <c r="W66" s="34" t="str">
        <f t="shared" ca="1" si="5"/>
        <v/>
      </c>
      <c r="X66" s="32">
        <f t="shared" si="0"/>
        <v>0</v>
      </c>
      <c r="Y66" s="32">
        <f t="shared" si="1"/>
        <v>0</v>
      </c>
      <c r="Z66" s="32" t="s">
        <v>9</v>
      </c>
      <c r="AA66" s="32" t="s">
        <v>162</v>
      </c>
      <c r="AB66" s="32" t="str">
        <f t="shared" si="6"/>
        <v/>
      </c>
      <c r="AC66" s="7"/>
    </row>
    <row r="67" spans="7:29" ht="20.25" customHeight="1" x14ac:dyDescent="0.25">
      <c r="G67" s="26" t="str">
        <f ca="1">IF(F67="","",IF(VLOOKUP(F67,'validation data'!$L$2:$M$13,2,FALSE)=1,IF(WEEKDAY(DATE(IF(MONTH(TODAY())&gt;=VLOOKUP(F67,'validation data'!$L$2:$M$13,2,FALSE),YEAR(TODAY())+1,YEAR(TODAY())),VLOOKUP(F67,'validation data'!$L$2:$M$13,2,FALSE),1),3)&gt;0,7-WEEKDAY(DATE(IF(MONTH(TODAY())&gt;=VLOOKUP(F67,'validation data'!$L$2:$M$13,2,FALSE),YEAR(TODAY())+1,YEAR(TODAY())),VLOOKUP(F67,'validation data'!$L$2:$M$13,2,FALSE),1),3),0)+DATE(IF(MONTH(TODAY())&gt;=VLOOKUP(F67,'validation data'!$L$2:$M$13,2,FALSE),YEAR(TODAY())+1,YEAR(TODAY())),VLOOKUP(F67,'validation data'!$L$2:$M$13,2,FALSE),1)+7,IF(VLOOKUP(F67,'validation data'!$L$2:$M$13,2,FALSE)=9,IF(WEEKDAY(DATE(IF(MONTH(TODAY())&gt;=VLOOKUP(F67,'validation data'!$L$2:$M$13,2,FALSE),YEAR(TODAY())+1,YEAR(TODAY())),VLOOKUP(F67,'validation data'!$L$2:$M$13,2,FALSE),1),3)&gt;0,7-WEEKDAY(DATE(IF(MONTH(TODAY())&gt;=VLOOKUP(F67,'validation data'!$L$2:$M$13,2,FALSE),YEAR(TODAY())+1,YEAR(TODAY())),VLOOKUP(F67,'validation data'!$L$2:$M$13,2,FALSE),1),3),0)+DATE(IF(MONTH(TODAY())&gt;=VLOOKUP(F67,'validation data'!$L$2:$M$13,2,FALSE),YEAR(TODAY())+1,YEAR(TODAY())),VLOOKUP(F67,'validation data'!$L$2:$M$13,2,FALSE),1)+1,IF(AND(OR(DAY(IF(WEEKDAY(DATE(IF(MONTH(TODAY())&gt;=VLOOKUP(F67,'validation data'!$L$2:$M$13,2,FALSE),YEAR(TODAY())+1,YEAR(TODAY())),VLOOKUP(F67,'validation data'!$L$2:$M$13,2,FALSE),1),3)&gt;0,7-WEEKDAY(DATE(IF(MONTH(TODAY())&gt;=VLOOKUP(F67,'validation data'!$L$2:$M$13,2,FALSE),YEAR(TODAY())+1,YEAR(TODAY())),VLOOKUP(F67,'validation data'!$L$2:$M$13,2,FALSE),1),3),0)+DATE(IF(MONTH(TODAY())&gt;=VLOOKUP(F67,'validation data'!$L$2:$M$13,2,FALSE),YEAR(TODAY())+1,YEAR(TODAY())),VLOOKUP(F67,'validation data'!$L$2:$M$13,2,FALSE),1))=4,(DAY(IF(WEEKDAY(DATE(IF(MONTH(TODAY())&gt;=VLOOKUP(F67,'validation data'!$L$2:$M$13,2,FALSE),YEAR(TODAY())+1,YEAR(TODAY())),VLOOKUP(F67,'validation data'!$L$2:$M$13,2,FALSE),1),3)&gt;0,7-WEEKDAY(DATE(IF(MONTH(TODAY())&gt;=VLOOKUP(F67,'validation data'!$L$2:$M$13,2,FALSE),YEAR(TODAY())+1,YEAR(TODAY())),VLOOKUP(F67,'validation data'!$L$2:$M$13,2,FALSE),1),3),0)+DATE(IF(MONTH(TODAY())&gt;=VLOOKUP(F67,'validation data'!$L$2:$M$13,2,FALSE),YEAR(TODAY())+1,YEAR(TODAY())),VLOOKUP(F67,'validation data'!$L$2:$M$13,2,FALSE),1))=5)),VLOOKUP(F67,'validation data'!$L$2:$M$13,2,FALSE)=7),IF(WEEKDAY(DATE(IF(MONTH(TODAY())&gt;=VLOOKUP(F67,'validation data'!$L$2:$M$13,2,FALSE),YEAR(TODAY())+1,YEAR(TODAY())),VLOOKUP(F67,'validation data'!$L$2:$M$13,2,FALSE),1),3)&gt;0,7-WEEKDAY(DATE(IF(MONTH(TODAY())&gt;=VLOOKUP(F67,'validation data'!$L$2:$M$13,2,FALSE),YEAR(TODAY())+1,YEAR(TODAY())),VLOOKUP(F67,'validation data'!$L$2:$M$13,2,FALSE),1),3),0)+DATE(IF(MONTH(TODAY())&gt;=VLOOKUP(F67,'validation data'!$L$2:$M$13,2,FALSE),YEAR(TODAY())+1,YEAR(TODAY())),VLOOKUP(F67,'validation data'!$L$2:$M$13,2,FALSE),1)+1,IF(WEEKDAY(DATE(IF(MONTH(TODAY())&gt;=VLOOKUP(F67,'validation data'!$L$2:$M$13,2,FALSE),YEAR(TODAY())+1,YEAR(TODAY())),VLOOKUP(F67,'validation data'!$L$2:$M$13,2,FALSE),1),3)&gt;0,7-WEEKDAY(DATE(IF(MONTH(TODAY())&gt;=VLOOKUP(F67,'validation data'!$L$2:$M$13,2,FALSE),YEAR(TODAY())+1,YEAR(TODAY())),VLOOKUP(F67,'validation data'!$L$2:$M$13,2,FALSE),1),3),0)+DATE(IF(MONTH(TODAY())&gt;=VLOOKUP(F67,'validation data'!$L$2:$M$13,2,FALSE),YEAR(TODAY())+1,YEAR(TODAY())),VLOOKUP(F67,'validation data'!$L$2:$M$13,2,FALSE),1)))))</f>
        <v/>
      </c>
      <c r="O67" s="27" t="s">
        <v>0</v>
      </c>
      <c r="P67" s="31" t="str">
        <f t="shared" ref="P67:P100" si="7">IF(AND(H67="",I67="",J67=""),"",CONCATENATE(H67,"-",LEFT(I67,5),"-",TEXT(J67,"00000")))</f>
        <v/>
      </c>
      <c r="Q67" s="33" t="str">
        <f>IF(AND(D67="",K67="",J67=""),"",CONCATENATE(TEXT(VLOOKUP(D67,'validation data'!$H$2:$I$17,2,FALSE),"0000"),"-",IF(K67=99999,TEXT(J67,"00000"),TEXT(K67,"00000"))))</f>
        <v/>
      </c>
      <c r="R67" s="6" t="s">
        <v>164</v>
      </c>
      <c r="S67" s="6" t="s">
        <v>12</v>
      </c>
      <c r="T67" s="6" t="s">
        <v>13</v>
      </c>
      <c r="U67" s="6" t="str">
        <f t="shared" ref="U67:U100" si="8">IF(A67="","",IF(LEFT(I67,5)="52505","Awards and Prizes","Fellowship"))</f>
        <v/>
      </c>
      <c r="V67" s="34" t="str">
        <f t="shared" ref="V67:V100" ca="1" si="9">G67</f>
        <v/>
      </c>
      <c r="W67" s="34" t="str">
        <f t="shared" ref="W67:W100" ca="1" si="10">G67</f>
        <v/>
      </c>
      <c r="X67" s="32">
        <f t="shared" ref="X67:X100" si="11">L67</f>
        <v>0</v>
      </c>
      <c r="Y67" s="32">
        <f t="shared" ref="Y67:Y100" si="12">L67</f>
        <v>0</v>
      </c>
      <c r="Z67" s="32" t="s">
        <v>9</v>
      </c>
      <c r="AA67" s="32" t="s">
        <v>162</v>
      </c>
      <c r="AB67" s="32" t="str">
        <f t="shared" ref="AB67:AB100" si="13">IF(ISBLANK(D67),"",D67)</f>
        <v/>
      </c>
      <c r="AC67" s="7"/>
    </row>
    <row r="68" spans="7:29" ht="20.25" customHeight="1" x14ac:dyDescent="0.25">
      <c r="G68" s="26" t="str">
        <f ca="1">IF(F68="","",IF(VLOOKUP(F68,'validation data'!$L$2:$M$13,2,FALSE)=1,IF(WEEKDAY(DATE(IF(MONTH(TODAY())&gt;=VLOOKUP(F68,'validation data'!$L$2:$M$13,2,FALSE),YEAR(TODAY())+1,YEAR(TODAY())),VLOOKUP(F68,'validation data'!$L$2:$M$13,2,FALSE),1),3)&gt;0,7-WEEKDAY(DATE(IF(MONTH(TODAY())&gt;=VLOOKUP(F68,'validation data'!$L$2:$M$13,2,FALSE),YEAR(TODAY())+1,YEAR(TODAY())),VLOOKUP(F68,'validation data'!$L$2:$M$13,2,FALSE),1),3),0)+DATE(IF(MONTH(TODAY())&gt;=VLOOKUP(F68,'validation data'!$L$2:$M$13,2,FALSE),YEAR(TODAY())+1,YEAR(TODAY())),VLOOKUP(F68,'validation data'!$L$2:$M$13,2,FALSE),1)+7,IF(VLOOKUP(F68,'validation data'!$L$2:$M$13,2,FALSE)=9,IF(WEEKDAY(DATE(IF(MONTH(TODAY())&gt;=VLOOKUP(F68,'validation data'!$L$2:$M$13,2,FALSE),YEAR(TODAY())+1,YEAR(TODAY())),VLOOKUP(F68,'validation data'!$L$2:$M$13,2,FALSE),1),3)&gt;0,7-WEEKDAY(DATE(IF(MONTH(TODAY())&gt;=VLOOKUP(F68,'validation data'!$L$2:$M$13,2,FALSE),YEAR(TODAY())+1,YEAR(TODAY())),VLOOKUP(F68,'validation data'!$L$2:$M$13,2,FALSE),1),3),0)+DATE(IF(MONTH(TODAY())&gt;=VLOOKUP(F68,'validation data'!$L$2:$M$13,2,FALSE),YEAR(TODAY())+1,YEAR(TODAY())),VLOOKUP(F68,'validation data'!$L$2:$M$13,2,FALSE),1)+1,IF(AND(OR(DAY(IF(WEEKDAY(DATE(IF(MONTH(TODAY())&gt;=VLOOKUP(F68,'validation data'!$L$2:$M$13,2,FALSE),YEAR(TODAY())+1,YEAR(TODAY())),VLOOKUP(F68,'validation data'!$L$2:$M$13,2,FALSE),1),3)&gt;0,7-WEEKDAY(DATE(IF(MONTH(TODAY())&gt;=VLOOKUP(F68,'validation data'!$L$2:$M$13,2,FALSE),YEAR(TODAY())+1,YEAR(TODAY())),VLOOKUP(F68,'validation data'!$L$2:$M$13,2,FALSE),1),3),0)+DATE(IF(MONTH(TODAY())&gt;=VLOOKUP(F68,'validation data'!$L$2:$M$13,2,FALSE),YEAR(TODAY())+1,YEAR(TODAY())),VLOOKUP(F68,'validation data'!$L$2:$M$13,2,FALSE),1))=4,(DAY(IF(WEEKDAY(DATE(IF(MONTH(TODAY())&gt;=VLOOKUP(F68,'validation data'!$L$2:$M$13,2,FALSE),YEAR(TODAY())+1,YEAR(TODAY())),VLOOKUP(F68,'validation data'!$L$2:$M$13,2,FALSE),1),3)&gt;0,7-WEEKDAY(DATE(IF(MONTH(TODAY())&gt;=VLOOKUP(F68,'validation data'!$L$2:$M$13,2,FALSE),YEAR(TODAY())+1,YEAR(TODAY())),VLOOKUP(F68,'validation data'!$L$2:$M$13,2,FALSE),1),3),0)+DATE(IF(MONTH(TODAY())&gt;=VLOOKUP(F68,'validation data'!$L$2:$M$13,2,FALSE),YEAR(TODAY())+1,YEAR(TODAY())),VLOOKUP(F68,'validation data'!$L$2:$M$13,2,FALSE),1))=5)),VLOOKUP(F68,'validation data'!$L$2:$M$13,2,FALSE)=7),IF(WEEKDAY(DATE(IF(MONTH(TODAY())&gt;=VLOOKUP(F68,'validation data'!$L$2:$M$13,2,FALSE),YEAR(TODAY())+1,YEAR(TODAY())),VLOOKUP(F68,'validation data'!$L$2:$M$13,2,FALSE),1),3)&gt;0,7-WEEKDAY(DATE(IF(MONTH(TODAY())&gt;=VLOOKUP(F68,'validation data'!$L$2:$M$13,2,FALSE),YEAR(TODAY())+1,YEAR(TODAY())),VLOOKUP(F68,'validation data'!$L$2:$M$13,2,FALSE),1),3),0)+DATE(IF(MONTH(TODAY())&gt;=VLOOKUP(F68,'validation data'!$L$2:$M$13,2,FALSE),YEAR(TODAY())+1,YEAR(TODAY())),VLOOKUP(F68,'validation data'!$L$2:$M$13,2,FALSE),1)+1,IF(WEEKDAY(DATE(IF(MONTH(TODAY())&gt;=VLOOKUP(F68,'validation data'!$L$2:$M$13,2,FALSE),YEAR(TODAY())+1,YEAR(TODAY())),VLOOKUP(F68,'validation data'!$L$2:$M$13,2,FALSE),1),3)&gt;0,7-WEEKDAY(DATE(IF(MONTH(TODAY())&gt;=VLOOKUP(F68,'validation data'!$L$2:$M$13,2,FALSE),YEAR(TODAY())+1,YEAR(TODAY())),VLOOKUP(F68,'validation data'!$L$2:$M$13,2,FALSE),1),3),0)+DATE(IF(MONTH(TODAY())&gt;=VLOOKUP(F68,'validation data'!$L$2:$M$13,2,FALSE),YEAR(TODAY())+1,YEAR(TODAY())),VLOOKUP(F68,'validation data'!$L$2:$M$13,2,FALSE),1)))))</f>
        <v/>
      </c>
      <c r="O68" s="27" t="s">
        <v>0</v>
      </c>
      <c r="P68" s="31" t="str">
        <f t="shared" si="7"/>
        <v/>
      </c>
      <c r="Q68" s="33" t="str">
        <f>IF(AND(D68="",K68="",J68=""),"",CONCATENATE(TEXT(VLOOKUP(D68,'validation data'!$H$2:$I$17,2,FALSE),"0000"),"-",IF(K68=99999,TEXT(J68,"00000"),TEXT(K68,"00000"))))</f>
        <v/>
      </c>
      <c r="R68" s="6" t="s">
        <v>164</v>
      </c>
      <c r="S68" s="6" t="s">
        <v>12</v>
      </c>
      <c r="T68" s="6" t="s">
        <v>13</v>
      </c>
      <c r="U68" s="6" t="str">
        <f t="shared" si="8"/>
        <v/>
      </c>
      <c r="V68" s="34" t="str">
        <f t="shared" ca="1" si="9"/>
        <v/>
      </c>
      <c r="W68" s="34" t="str">
        <f t="shared" ca="1" si="10"/>
        <v/>
      </c>
      <c r="X68" s="32">
        <f t="shared" si="11"/>
        <v>0</v>
      </c>
      <c r="Y68" s="32">
        <f t="shared" si="12"/>
        <v>0</v>
      </c>
      <c r="Z68" s="32" t="s">
        <v>9</v>
      </c>
      <c r="AA68" s="32" t="s">
        <v>162</v>
      </c>
      <c r="AB68" s="32" t="str">
        <f t="shared" si="13"/>
        <v/>
      </c>
      <c r="AC68" s="7"/>
    </row>
    <row r="69" spans="7:29" ht="20.25" customHeight="1" x14ac:dyDescent="0.25">
      <c r="G69" s="26" t="str">
        <f ca="1">IF(F69="","",IF(VLOOKUP(F69,'validation data'!$L$2:$M$13,2,FALSE)=1,IF(WEEKDAY(DATE(IF(MONTH(TODAY())&gt;=VLOOKUP(F69,'validation data'!$L$2:$M$13,2,FALSE),YEAR(TODAY())+1,YEAR(TODAY())),VLOOKUP(F69,'validation data'!$L$2:$M$13,2,FALSE),1),3)&gt;0,7-WEEKDAY(DATE(IF(MONTH(TODAY())&gt;=VLOOKUP(F69,'validation data'!$L$2:$M$13,2,FALSE),YEAR(TODAY())+1,YEAR(TODAY())),VLOOKUP(F69,'validation data'!$L$2:$M$13,2,FALSE),1),3),0)+DATE(IF(MONTH(TODAY())&gt;=VLOOKUP(F69,'validation data'!$L$2:$M$13,2,FALSE),YEAR(TODAY())+1,YEAR(TODAY())),VLOOKUP(F69,'validation data'!$L$2:$M$13,2,FALSE),1)+7,IF(VLOOKUP(F69,'validation data'!$L$2:$M$13,2,FALSE)=9,IF(WEEKDAY(DATE(IF(MONTH(TODAY())&gt;=VLOOKUP(F69,'validation data'!$L$2:$M$13,2,FALSE),YEAR(TODAY())+1,YEAR(TODAY())),VLOOKUP(F69,'validation data'!$L$2:$M$13,2,FALSE),1),3)&gt;0,7-WEEKDAY(DATE(IF(MONTH(TODAY())&gt;=VLOOKUP(F69,'validation data'!$L$2:$M$13,2,FALSE),YEAR(TODAY())+1,YEAR(TODAY())),VLOOKUP(F69,'validation data'!$L$2:$M$13,2,FALSE),1),3),0)+DATE(IF(MONTH(TODAY())&gt;=VLOOKUP(F69,'validation data'!$L$2:$M$13,2,FALSE),YEAR(TODAY())+1,YEAR(TODAY())),VLOOKUP(F69,'validation data'!$L$2:$M$13,2,FALSE),1)+1,IF(AND(OR(DAY(IF(WEEKDAY(DATE(IF(MONTH(TODAY())&gt;=VLOOKUP(F69,'validation data'!$L$2:$M$13,2,FALSE),YEAR(TODAY())+1,YEAR(TODAY())),VLOOKUP(F69,'validation data'!$L$2:$M$13,2,FALSE),1),3)&gt;0,7-WEEKDAY(DATE(IF(MONTH(TODAY())&gt;=VLOOKUP(F69,'validation data'!$L$2:$M$13,2,FALSE),YEAR(TODAY())+1,YEAR(TODAY())),VLOOKUP(F69,'validation data'!$L$2:$M$13,2,FALSE),1),3),0)+DATE(IF(MONTH(TODAY())&gt;=VLOOKUP(F69,'validation data'!$L$2:$M$13,2,FALSE),YEAR(TODAY())+1,YEAR(TODAY())),VLOOKUP(F69,'validation data'!$L$2:$M$13,2,FALSE),1))=4,(DAY(IF(WEEKDAY(DATE(IF(MONTH(TODAY())&gt;=VLOOKUP(F69,'validation data'!$L$2:$M$13,2,FALSE),YEAR(TODAY())+1,YEAR(TODAY())),VLOOKUP(F69,'validation data'!$L$2:$M$13,2,FALSE),1),3)&gt;0,7-WEEKDAY(DATE(IF(MONTH(TODAY())&gt;=VLOOKUP(F69,'validation data'!$L$2:$M$13,2,FALSE),YEAR(TODAY())+1,YEAR(TODAY())),VLOOKUP(F69,'validation data'!$L$2:$M$13,2,FALSE),1),3),0)+DATE(IF(MONTH(TODAY())&gt;=VLOOKUP(F69,'validation data'!$L$2:$M$13,2,FALSE),YEAR(TODAY())+1,YEAR(TODAY())),VLOOKUP(F69,'validation data'!$L$2:$M$13,2,FALSE),1))=5)),VLOOKUP(F69,'validation data'!$L$2:$M$13,2,FALSE)=7),IF(WEEKDAY(DATE(IF(MONTH(TODAY())&gt;=VLOOKUP(F69,'validation data'!$L$2:$M$13,2,FALSE),YEAR(TODAY())+1,YEAR(TODAY())),VLOOKUP(F69,'validation data'!$L$2:$M$13,2,FALSE),1),3)&gt;0,7-WEEKDAY(DATE(IF(MONTH(TODAY())&gt;=VLOOKUP(F69,'validation data'!$L$2:$M$13,2,FALSE),YEAR(TODAY())+1,YEAR(TODAY())),VLOOKUP(F69,'validation data'!$L$2:$M$13,2,FALSE),1),3),0)+DATE(IF(MONTH(TODAY())&gt;=VLOOKUP(F69,'validation data'!$L$2:$M$13,2,FALSE),YEAR(TODAY())+1,YEAR(TODAY())),VLOOKUP(F69,'validation data'!$L$2:$M$13,2,FALSE),1)+1,IF(WEEKDAY(DATE(IF(MONTH(TODAY())&gt;=VLOOKUP(F69,'validation data'!$L$2:$M$13,2,FALSE),YEAR(TODAY())+1,YEAR(TODAY())),VLOOKUP(F69,'validation data'!$L$2:$M$13,2,FALSE),1),3)&gt;0,7-WEEKDAY(DATE(IF(MONTH(TODAY())&gt;=VLOOKUP(F69,'validation data'!$L$2:$M$13,2,FALSE),YEAR(TODAY())+1,YEAR(TODAY())),VLOOKUP(F69,'validation data'!$L$2:$M$13,2,FALSE),1),3),0)+DATE(IF(MONTH(TODAY())&gt;=VLOOKUP(F69,'validation data'!$L$2:$M$13,2,FALSE),YEAR(TODAY())+1,YEAR(TODAY())),VLOOKUP(F69,'validation data'!$L$2:$M$13,2,FALSE),1)))))</f>
        <v/>
      </c>
      <c r="O69" s="27" t="s">
        <v>0</v>
      </c>
      <c r="P69" s="31" t="str">
        <f t="shared" si="7"/>
        <v/>
      </c>
      <c r="Q69" s="33" t="str">
        <f>IF(AND(D69="",K69="",J69=""),"",CONCATENATE(TEXT(VLOOKUP(D69,'validation data'!$H$2:$I$17,2,FALSE),"0000"),"-",IF(K69=99999,TEXT(J69,"00000"),TEXT(K69,"00000"))))</f>
        <v/>
      </c>
      <c r="R69" s="6" t="s">
        <v>164</v>
      </c>
      <c r="S69" s="6" t="s">
        <v>12</v>
      </c>
      <c r="T69" s="6" t="s">
        <v>13</v>
      </c>
      <c r="U69" s="6" t="str">
        <f t="shared" si="8"/>
        <v/>
      </c>
      <c r="V69" s="34" t="str">
        <f t="shared" ca="1" si="9"/>
        <v/>
      </c>
      <c r="W69" s="34" t="str">
        <f t="shared" ca="1" si="10"/>
        <v/>
      </c>
      <c r="X69" s="32">
        <f t="shared" si="11"/>
        <v>0</v>
      </c>
      <c r="Y69" s="32">
        <f t="shared" si="12"/>
        <v>0</v>
      </c>
      <c r="Z69" s="32" t="s">
        <v>9</v>
      </c>
      <c r="AA69" s="32" t="s">
        <v>162</v>
      </c>
      <c r="AB69" s="32" t="str">
        <f t="shared" si="13"/>
        <v/>
      </c>
      <c r="AC69" s="7"/>
    </row>
    <row r="70" spans="7:29" ht="20.25" customHeight="1" x14ac:dyDescent="0.25">
      <c r="G70" s="26" t="str">
        <f ca="1">IF(F70="","",IF(VLOOKUP(F70,'validation data'!$L$2:$M$13,2,FALSE)=1,IF(WEEKDAY(DATE(IF(MONTH(TODAY())&gt;=VLOOKUP(F70,'validation data'!$L$2:$M$13,2,FALSE),YEAR(TODAY())+1,YEAR(TODAY())),VLOOKUP(F70,'validation data'!$L$2:$M$13,2,FALSE),1),3)&gt;0,7-WEEKDAY(DATE(IF(MONTH(TODAY())&gt;=VLOOKUP(F70,'validation data'!$L$2:$M$13,2,FALSE),YEAR(TODAY())+1,YEAR(TODAY())),VLOOKUP(F70,'validation data'!$L$2:$M$13,2,FALSE),1),3),0)+DATE(IF(MONTH(TODAY())&gt;=VLOOKUP(F70,'validation data'!$L$2:$M$13,2,FALSE),YEAR(TODAY())+1,YEAR(TODAY())),VLOOKUP(F70,'validation data'!$L$2:$M$13,2,FALSE),1)+7,IF(VLOOKUP(F70,'validation data'!$L$2:$M$13,2,FALSE)=9,IF(WEEKDAY(DATE(IF(MONTH(TODAY())&gt;=VLOOKUP(F70,'validation data'!$L$2:$M$13,2,FALSE),YEAR(TODAY())+1,YEAR(TODAY())),VLOOKUP(F70,'validation data'!$L$2:$M$13,2,FALSE),1),3)&gt;0,7-WEEKDAY(DATE(IF(MONTH(TODAY())&gt;=VLOOKUP(F70,'validation data'!$L$2:$M$13,2,FALSE),YEAR(TODAY())+1,YEAR(TODAY())),VLOOKUP(F70,'validation data'!$L$2:$M$13,2,FALSE),1),3),0)+DATE(IF(MONTH(TODAY())&gt;=VLOOKUP(F70,'validation data'!$L$2:$M$13,2,FALSE),YEAR(TODAY())+1,YEAR(TODAY())),VLOOKUP(F70,'validation data'!$L$2:$M$13,2,FALSE),1)+1,IF(AND(OR(DAY(IF(WEEKDAY(DATE(IF(MONTH(TODAY())&gt;=VLOOKUP(F70,'validation data'!$L$2:$M$13,2,FALSE),YEAR(TODAY())+1,YEAR(TODAY())),VLOOKUP(F70,'validation data'!$L$2:$M$13,2,FALSE),1),3)&gt;0,7-WEEKDAY(DATE(IF(MONTH(TODAY())&gt;=VLOOKUP(F70,'validation data'!$L$2:$M$13,2,FALSE),YEAR(TODAY())+1,YEAR(TODAY())),VLOOKUP(F70,'validation data'!$L$2:$M$13,2,FALSE),1),3),0)+DATE(IF(MONTH(TODAY())&gt;=VLOOKUP(F70,'validation data'!$L$2:$M$13,2,FALSE),YEAR(TODAY())+1,YEAR(TODAY())),VLOOKUP(F70,'validation data'!$L$2:$M$13,2,FALSE),1))=4,(DAY(IF(WEEKDAY(DATE(IF(MONTH(TODAY())&gt;=VLOOKUP(F70,'validation data'!$L$2:$M$13,2,FALSE),YEAR(TODAY())+1,YEAR(TODAY())),VLOOKUP(F70,'validation data'!$L$2:$M$13,2,FALSE),1),3)&gt;0,7-WEEKDAY(DATE(IF(MONTH(TODAY())&gt;=VLOOKUP(F70,'validation data'!$L$2:$M$13,2,FALSE),YEAR(TODAY())+1,YEAR(TODAY())),VLOOKUP(F70,'validation data'!$L$2:$M$13,2,FALSE),1),3),0)+DATE(IF(MONTH(TODAY())&gt;=VLOOKUP(F70,'validation data'!$L$2:$M$13,2,FALSE),YEAR(TODAY())+1,YEAR(TODAY())),VLOOKUP(F70,'validation data'!$L$2:$M$13,2,FALSE),1))=5)),VLOOKUP(F70,'validation data'!$L$2:$M$13,2,FALSE)=7),IF(WEEKDAY(DATE(IF(MONTH(TODAY())&gt;=VLOOKUP(F70,'validation data'!$L$2:$M$13,2,FALSE),YEAR(TODAY())+1,YEAR(TODAY())),VLOOKUP(F70,'validation data'!$L$2:$M$13,2,FALSE),1),3)&gt;0,7-WEEKDAY(DATE(IF(MONTH(TODAY())&gt;=VLOOKUP(F70,'validation data'!$L$2:$M$13,2,FALSE),YEAR(TODAY())+1,YEAR(TODAY())),VLOOKUP(F70,'validation data'!$L$2:$M$13,2,FALSE),1),3),0)+DATE(IF(MONTH(TODAY())&gt;=VLOOKUP(F70,'validation data'!$L$2:$M$13,2,FALSE),YEAR(TODAY())+1,YEAR(TODAY())),VLOOKUP(F70,'validation data'!$L$2:$M$13,2,FALSE),1)+1,IF(WEEKDAY(DATE(IF(MONTH(TODAY())&gt;=VLOOKUP(F70,'validation data'!$L$2:$M$13,2,FALSE),YEAR(TODAY())+1,YEAR(TODAY())),VLOOKUP(F70,'validation data'!$L$2:$M$13,2,FALSE),1),3)&gt;0,7-WEEKDAY(DATE(IF(MONTH(TODAY())&gt;=VLOOKUP(F70,'validation data'!$L$2:$M$13,2,FALSE),YEAR(TODAY())+1,YEAR(TODAY())),VLOOKUP(F70,'validation data'!$L$2:$M$13,2,FALSE),1),3),0)+DATE(IF(MONTH(TODAY())&gt;=VLOOKUP(F70,'validation data'!$L$2:$M$13,2,FALSE),YEAR(TODAY())+1,YEAR(TODAY())),VLOOKUP(F70,'validation data'!$L$2:$M$13,2,FALSE),1)))))</f>
        <v/>
      </c>
      <c r="O70" s="27" t="s">
        <v>0</v>
      </c>
      <c r="P70" s="31" t="str">
        <f t="shared" si="7"/>
        <v/>
      </c>
      <c r="Q70" s="33" t="str">
        <f>IF(AND(D70="",K70="",J70=""),"",CONCATENATE(TEXT(VLOOKUP(D70,'validation data'!$H$2:$I$17,2,FALSE),"0000"),"-",IF(K70=99999,TEXT(J70,"00000"),TEXT(K70,"00000"))))</f>
        <v/>
      </c>
      <c r="R70" s="6" t="s">
        <v>164</v>
      </c>
      <c r="S70" s="6" t="s">
        <v>12</v>
      </c>
      <c r="T70" s="6" t="s">
        <v>13</v>
      </c>
      <c r="U70" s="6" t="str">
        <f t="shared" si="8"/>
        <v/>
      </c>
      <c r="V70" s="34" t="str">
        <f t="shared" ca="1" si="9"/>
        <v/>
      </c>
      <c r="W70" s="34" t="str">
        <f t="shared" ca="1" si="10"/>
        <v/>
      </c>
      <c r="X70" s="32">
        <f t="shared" si="11"/>
        <v>0</v>
      </c>
      <c r="Y70" s="32">
        <f t="shared" si="12"/>
        <v>0</v>
      </c>
      <c r="Z70" s="32" t="s">
        <v>9</v>
      </c>
      <c r="AA70" s="32" t="s">
        <v>162</v>
      </c>
      <c r="AB70" s="32" t="str">
        <f t="shared" si="13"/>
        <v/>
      </c>
      <c r="AC70" s="7"/>
    </row>
    <row r="71" spans="7:29" ht="20.25" customHeight="1" x14ac:dyDescent="0.25">
      <c r="G71" s="26" t="str">
        <f ca="1">IF(F71="","",IF(VLOOKUP(F71,'validation data'!$L$2:$M$13,2,FALSE)=1,IF(WEEKDAY(DATE(IF(MONTH(TODAY())&gt;=VLOOKUP(F71,'validation data'!$L$2:$M$13,2,FALSE),YEAR(TODAY())+1,YEAR(TODAY())),VLOOKUP(F71,'validation data'!$L$2:$M$13,2,FALSE),1),3)&gt;0,7-WEEKDAY(DATE(IF(MONTH(TODAY())&gt;=VLOOKUP(F71,'validation data'!$L$2:$M$13,2,FALSE),YEAR(TODAY())+1,YEAR(TODAY())),VLOOKUP(F71,'validation data'!$L$2:$M$13,2,FALSE),1),3),0)+DATE(IF(MONTH(TODAY())&gt;=VLOOKUP(F71,'validation data'!$L$2:$M$13,2,FALSE),YEAR(TODAY())+1,YEAR(TODAY())),VLOOKUP(F71,'validation data'!$L$2:$M$13,2,FALSE),1)+7,IF(VLOOKUP(F71,'validation data'!$L$2:$M$13,2,FALSE)=9,IF(WEEKDAY(DATE(IF(MONTH(TODAY())&gt;=VLOOKUP(F71,'validation data'!$L$2:$M$13,2,FALSE),YEAR(TODAY())+1,YEAR(TODAY())),VLOOKUP(F71,'validation data'!$L$2:$M$13,2,FALSE),1),3)&gt;0,7-WEEKDAY(DATE(IF(MONTH(TODAY())&gt;=VLOOKUP(F71,'validation data'!$L$2:$M$13,2,FALSE),YEAR(TODAY())+1,YEAR(TODAY())),VLOOKUP(F71,'validation data'!$L$2:$M$13,2,FALSE),1),3),0)+DATE(IF(MONTH(TODAY())&gt;=VLOOKUP(F71,'validation data'!$L$2:$M$13,2,FALSE),YEAR(TODAY())+1,YEAR(TODAY())),VLOOKUP(F71,'validation data'!$L$2:$M$13,2,FALSE),1)+1,IF(AND(OR(DAY(IF(WEEKDAY(DATE(IF(MONTH(TODAY())&gt;=VLOOKUP(F71,'validation data'!$L$2:$M$13,2,FALSE),YEAR(TODAY())+1,YEAR(TODAY())),VLOOKUP(F71,'validation data'!$L$2:$M$13,2,FALSE),1),3)&gt;0,7-WEEKDAY(DATE(IF(MONTH(TODAY())&gt;=VLOOKUP(F71,'validation data'!$L$2:$M$13,2,FALSE),YEAR(TODAY())+1,YEAR(TODAY())),VLOOKUP(F71,'validation data'!$L$2:$M$13,2,FALSE),1),3),0)+DATE(IF(MONTH(TODAY())&gt;=VLOOKUP(F71,'validation data'!$L$2:$M$13,2,FALSE),YEAR(TODAY())+1,YEAR(TODAY())),VLOOKUP(F71,'validation data'!$L$2:$M$13,2,FALSE),1))=4,(DAY(IF(WEEKDAY(DATE(IF(MONTH(TODAY())&gt;=VLOOKUP(F71,'validation data'!$L$2:$M$13,2,FALSE),YEAR(TODAY())+1,YEAR(TODAY())),VLOOKUP(F71,'validation data'!$L$2:$M$13,2,FALSE),1),3)&gt;0,7-WEEKDAY(DATE(IF(MONTH(TODAY())&gt;=VLOOKUP(F71,'validation data'!$L$2:$M$13,2,FALSE),YEAR(TODAY())+1,YEAR(TODAY())),VLOOKUP(F71,'validation data'!$L$2:$M$13,2,FALSE),1),3),0)+DATE(IF(MONTH(TODAY())&gt;=VLOOKUP(F71,'validation data'!$L$2:$M$13,2,FALSE),YEAR(TODAY())+1,YEAR(TODAY())),VLOOKUP(F71,'validation data'!$L$2:$M$13,2,FALSE),1))=5)),VLOOKUP(F71,'validation data'!$L$2:$M$13,2,FALSE)=7),IF(WEEKDAY(DATE(IF(MONTH(TODAY())&gt;=VLOOKUP(F71,'validation data'!$L$2:$M$13,2,FALSE),YEAR(TODAY())+1,YEAR(TODAY())),VLOOKUP(F71,'validation data'!$L$2:$M$13,2,FALSE),1),3)&gt;0,7-WEEKDAY(DATE(IF(MONTH(TODAY())&gt;=VLOOKUP(F71,'validation data'!$L$2:$M$13,2,FALSE),YEAR(TODAY())+1,YEAR(TODAY())),VLOOKUP(F71,'validation data'!$L$2:$M$13,2,FALSE),1),3),0)+DATE(IF(MONTH(TODAY())&gt;=VLOOKUP(F71,'validation data'!$L$2:$M$13,2,FALSE),YEAR(TODAY())+1,YEAR(TODAY())),VLOOKUP(F71,'validation data'!$L$2:$M$13,2,FALSE),1)+1,IF(WEEKDAY(DATE(IF(MONTH(TODAY())&gt;=VLOOKUP(F71,'validation data'!$L$2:$M$13,2,FALSE),YEAR(TODAY())+1,YEAR(TODAY())),VLOOKUP(F71,'validation data'!$L$2:$M$13,2,FALSE),1),3)&gt;0,7-WEEKDAY(DATE(IF(MONTH(TODAY())&gt;=VLOOKUP(F71,'validation data'!$L$2:$M$13,2,FALSE),YEAR(TODAY())+1,YEAR(TODAY())),VLOOKUP(F71,'validation data'!$L$2:$M$13,2,FALSE),1),3),0)+DATE(IF(MONTH(TODAY())&gt;=VLOOKUP(F71,'validation data'!$L$2:$M$13,2,FALSE),YEAR(TODAY())+1,YEAR(TODAY())),VLOOKUP(F71,'validation data'!$L$2:$M$13,2,FALSE),1)))))</f>
        <v/>
      </c>
      <c r="O71" s="27" t="s">
        <v>0</v>
      </c>
      <c r="P71" s="31" t="str">
        <f t="shared" si="7"/>
        <v/>
      </c>
      <c r="Q71" s="33" t="str">
        <f>IF(AND(D71="",K71="",J71=""),"",CONCATENATE(TEXT(VLOOKUP(D71,'validation data'!$H$2:$I$17,2,FALSE),"0000"),"-",IF(K71=99999,TEXT(J71,"00000"),TEXT(K71,"00000"))))</f>
        <v/>
      </c>
      <c r="R71" s="6" t="s">
        <v>164</v>
      </c>
      <c r="S71" s="6" t="s">
        <v>12</v>
      </c>
      <c r="T71" s="6" t="s">
        <v>13</v>
      </c>
      <c r="U71" s="6" t="str">
        <f t="shared" si="8"/>
        <v/>
      </c>
      <c r="V71" s="34" t="str">
        <f t="shared" ca="1" si="9"/>
        <v/>
      </c>
      <c r="W71" s="34" t="str">
        <f t="shared" ca="1" si="10"/>
        <v/>
      </c>
      <c r="X71" s="32">
        <f t="shared" si="11"/>
        <v>0</v>
      </c>
      <c r="Y71" s="32">
        <f t="shared" si="12"/>
        <v>0</v>
      </c>
      <c r="Z71" s="32" t="s">
        <v>9</v>
      </c>
      <c r="AA71" s="32" t="s">
        <v>162</v>
      </c>
      <c r="AB71" s="32" t="str">
        <f t="shared" si="13"/>
        <v/>
      </c>
      <c r="AC71" s="7"/>
    </row>
    <row r="72" spans="7:29" ht="20.25" customHeight="1" x14ac:dyDescent="0.25">
      <c r="G72" s="26" t="str">
        <f ca="1">IF(F72="","",IF(VLOOKUP(F72,'validation data'!$L$2:$M$13,2,FALSE)=1,IF(WEEKDAY(DATE(IF(MONTH(TODAY())&gt;=VLOOKUP(F72,'validation data'!$L$2:$M$13,2,FALSE),YEAR(TODAY())+1,YEAR(TODAY())),VLOOKUP(F72,'validation data'!$L$2:$M$13,2,FALSE),1),3)&gt;0,7-WEEKDAY(DATE(IF(MONTH(TODAY())&gt;=VLOOKUP(F72,'validation data'!$L$2:$M$13,2,FALSE),YEAR(TODAY())+1,YEAR(TODAY())),VLOOKUP(F72,'validation data'!$L$2:$M$13,2,FALSE),1),3),0)+DATE(IF(MONTH(TODAY())&gt;=VLOOKUP(F72,'validation data'!$L$2:$M$13,2,FALSE),YEAR(TODAY())+1,YEAR(TODAY())),VLOOKUP(F72,'validation data'!$L$2:$M$13,2,FALSE),1)+7,IF(VLOOKUP(F72,'validation data'!$L$2:$M$13,2,FALSE)=9,IF(WEEKDAY(DATE(IF(MONTH(TODAY())&gt;=VLOOKUP(F72,'validation data'!$L$2:$M$13,2,FALSE),YEAR(TODAY())+1,YEAR(TODAY())),VLOOKUP(F72,'validation data'!$L$2:$M$13,2,FALSE),1),3)&gt;0,7-WEEKDAY(DATE(IF(MONTH(TODAY())&gt;=VLOOKUP(F72,'validation data'!$L$2:$M$13,2,FALSE),YEAR(TODAY())+1,YEAR(TODAY())),VLOOKUP(F72,'validation data'!$L$2:$M$13,2,FALSE),1),3),0)+DATE(IF(MONTH(TODAY())&gt;=VLOOKUP(F72,'validation data'!$L$2:$M$13,2,FALSE),YEAR(TODAY())+1,YEAR(TODAY())),VLOOKUP(F72,'validation data'!$L$2:$M$13,2,FALSE),1)+1,IF(AND(OR(DAY(IF(WEEKDAY(DATE(IF(MONTH(TODAY())&gt;=VLOOKUP(F72,'validation data'!$L$2:$M$13,2,FALSE),YEAR(TODAY())+1,YEAR(TODAY())),VLOOKUP(F72,'validation data'!$L$2:$M$13,2,FALSE),1),3)&gt;0,7-WEEKDAY(DATE(IF(MONTH(TODAY())&gt;=VLOOKUP(F72,'validation data'!$L$2:$M$13,2,FALSE),YEAR(TODAY())+1,YEAR(TODAY())),VLOOKUP(F72,'validation data'!$L$2:$M$13,2,FALSE),1),3),0)+DATE(IF(MONTH(TODAY())&gt;=VLOOKUP(F72,'validation data'!$L$2:$M$13,2,FALSE),YEAR(TODAY())+1,YEAR(TODAY())),VLOOKUP(F72,'validation data'!$L$2:$M$13,2,FALSE),1))=4,(DAY(IF(WEEKDAY(DATE(IF(MONTH(TODAY())&gt;=VLOOKUP(F72,'validation data'!$L$2:$M$13,2,FALSE),YEAR(TODAY())+1,YEAR(TODAY())),VLOOKUP(F72,'validation data'!$L$2:$M$13,2,FALSE),1),3)&gt;0,7-WEEKDAY(DATE(IF(MONTH(TODAY())&gt;=VLOOKUP(F72,'validation data'!$L$2:$M$13,2,FALSE),YEAR(TODAY())+1,YEAR(TODAY())),VLOOKUP(F72,'validation data'!$L$2:$M$13,2,FALSE),1),3),0)+DATE(IF(MONTH(TODAY())&gt;=VLOOKUP(F72,'validation data'!$L$2:$M$13,2,FALSE),YEAR(TODAY())+1,YEAR(TODAY())),VLOOKUP(F72,'validation data'!$L$2:$M$13,2,FALSE),1))=5)),VLOOKUP(F72,'validation data'!$L$2:$M$13,2,FALSE)=7),IF(WEEKDAY(DATE(IF(MONTH(TODAY())&gt;=VLOOKUP(F72,'validation data'!$L$2:$M$13,2,FALSE),YEAR(TODAY())+1,YEAR(TODAY())),VLOOKUP(F72,'validation data'!$L$2:$M$13,2,FALSE),1),3)&gt;0,7-WEEKDAY(DATE(IF(MONTH(TODAY())&gt;=VLOOKUP(F72,'validation data'!$L$2:$M$13,2,FALSE),YEAR(TODAY())+1,YEAR(TODAY())),VLOOKUP(F72,'validation data'!$L$2:$M$13,2,FALSE),1),3),0)+DATE(IF(MONTH(TODAY())&gt;=VLOOKUP(F72,'validation data'!$L$2:$M$13,2,FALSE),YEAR(TODAY())+1,YEAR(TODAY())),VLOOKUP(F72,'validation data'!$L$2:$M$13,2,FALSE),1)+1,IF(WEEKDAY(DATE(IF(MONTH(TODAY())&gt;=VLOOKUP(F72,'validation data'!$L$2:$M$13,2,FALSE),YEAR(TODAY())+1,YEAR(TODAY())),VLOOKUP(F72,'validation data'!$L$2:$M$13,2,FALSE),1),3)&gt;0,7-WEEKDAY(DATE(IF(MONTH(TODAY())&gt;=VLOOKUP(F72,'validation data'!$L$2:$M$13,2,FALSE),YEAR(TODAY())+1,YEAR(TODAY())),VLOOKUP(F72,'validation data'!$L$2:$M$13,2,FALSE),1),3),0)+DATE(IF(MONTH(TODAY())&gt;=VLOOKUP(F72,'validation data'!$L$2:$M$13,2,FALSE),YEAR(TODAY())+1,YEAR(TODAY())),VLOOKUP(F72,'validation data'!$L$2:$M$13,2,FALSE),1)))))</f>
        <v/>
      </c>
      <c r="O72" s="27" t="s">
        <v>0</v>
      </c>
      <c r="P72" s="31" t="str">
        <f t="shared" si="7"/>
        <v/>
      </c>
      <c r="Q72" s="33" t="str">
        <f>IF(AND(D72="",K72="",J72=""),"",CONCATENATE(TEXT(VLOOKUP(D72,'validation data'!$H$2:$I$17,2,FALSE),"0000"),"-",IF(K72=99999,TEXT(J72,"00000"),TEXT(K72,"00000"))))</f>
        <v/>
      </c>
      <c r="R72" s="6" t="s">
        <v>164</v>
      </c>
      <c r="S72" s="6" t="s">
        <v>12</v>
      </c>
      <c r="T72" s="6" t="s">
        <v>13</v>
      </c>
      <c r="U72" s="6" t="str">
        <f t="shared" si="8"/>
        <v/>
      </c>
      <c r="V72" s="34" t="str">
        <f t="shared" ca="1" si="9"/>
        <v/>
      </c>
      <c r="W72" s="34" t="str">
        <f t="shared" ca="1" si="10"/>
        <v/>
      </c>
      <c r="X72" s="32">
        <f t="shared" si="11"/>
        <v>0</v>
      </c>
      <c r="Y72" s="32">
        <f t="shared" si="12"/>
        <v>0</v>
      </c>
      <c r="Z72" s="32" t="s">
        <v>9</v>
      </c>
      <c r="AA72" s="32" t="s">
        <v>162</v>
      </c>
      <c r="AB72" s="32" t="str">
        <f t="shared" si="13"/>
        <v/>
      </c>
      <c r="AC72" s="7"/>
    </row>
    <row r="73" spans="7:29" ht="20.25" customHeight="1" x14ac:dyDescent="0.25">
      <c r="G73" s="26" t="str">
        <f ca="1">IF(F73="","",IF(VLOOKUP(F73,'validation data'!$L$2:$M$13,2,FALSE)=1,IF(WEEKDAY(DATE(IF(MONTH(TODAY())&gt;=VLOOKUP(F73,'validation data'!$L$2:$M$13,2,FALSE),YEAR(TODAY())+1,YEAR(TODAY())),VLOOKUP(F73,'validation data'!$L$2:$M$13,2,FALSE),1),3)&gt;0,7-WEEKDAY(DATE(IF(MONTH(TODAY())&gt;=VLOOKUP(F73,'validation data'!$L$2:$M$13,2,FALSE),YEAR(TODAY())+1,YEAR(TODAY())),VLOOKUP(F73,'validation data'!$L$2:$M$13,2,FALSE),1),3),0)+DATE(IF(MONTH(TODAY())&gt;=VLOOKUP(F73,'validation data'!$L$2:$M$13,2,FALSE),YEAR(TODAY())+1,YEAR(TODAY())),VLOOKUP(F73,'validation data'!$L$2:$M$13,2,FALSE),1)+7,IF(VLOOKUP(F73,'validation data'!$L$2:$M$13,2,FALSE)=9,IF(WEEKDAY(DATE(IF(MONTH(TODAY())&gt;=VLOOKUP(F73,'validation data'!$L$2:$M$13,2,FALSE),YEAR(TODAY())+1,YEAR(TODAY())),VLOOKUP(F73,'validation data'!$L$2:$M$13,2,FALSE),1),3)&gt;0,7-WEEKDAY(DATE(IF(MONTH(TODAY())&gt;=VLOOKUP(F73,'validation data'!$L$2:$M$13,2,FALSE),YEAR(TODAY())+1,YEAR(TODAY())),VLOOKUP(F73,'validation data'!$L$2:$M$13,2,FALSE),1),3),0)+DATE(IF(MONTH(TODAY())&gt;=VLOOKUP(F73,'validation data'!$L$2:$M$13,2,FALSE),YEAR(TODAY())+1,YEAR(TODAY())),VLOOKUP(F73,'validation data'!$L$2:$M$13,2,FALSE),1)+1,IF(AND(OR(DAY(IF(WEEKDAY(DATE(IF(MONTH(TODAY())&gt;=VLOOKUP(F73,'validation data'!$L$2:$M$13,2,FALSE),YEAR(TODAY())+1,YEAR(TODAY())),VLOOKUP(F73,'validation data'!$L$2:$M$13,2,FALSE),1),3)&gt;0,7-WEEKDAY(DATE(IF(MONTH(TODAY())&gt;=VLOOKUP(F73,'validation data'!$L$2:$M$13,2,FALSE),YEAR(TODAY())+1,YEAR(TODAY())),VLOOKUP(F73,'validation data'!$L$2:$M$13,2,FALSE),1),3),0)+DATE(IF(MONTH(TODAY())&gt;=VLOOKUP(F73,'validation data'!$L$2:$M$13,2,FALSE),YEAR(TODAY())+1,YEAR(TODAY())),VLOOKUP(F73,'validation data'!$L$2:$M$13,2,FALSE),1))=4,(DAY(IF(WEEKDAY(DATE(IF(MONTH(TODAY())&gt;=VLOOKUP(F73,'validation data'!$L$2:$M$13,2,FALSE),YEAR(TODAY())+1,YEAR(TODAY())),VLOOKUP(F73,'validation data'!$L$2:$M$13,2,FALSE),1),3)&gt;0,7-WEEKDAY(DATE(IF(MONTH(TODAY())&gt;=VLOOKUP(F73,'validation data'!$L$2:$M$13,2,FALSE),YEAR(TODAY())+1,YEAR(TODAY())),VLOOKUP(F73,'validation data'!$L$2:$M$13,2,FALSE),1),3),0)+DATE(IF(MONTH(TODAY())&gt;=VLOOKUP(F73,'validation data'!$L$2:$M$13,2,FALSE),YEAR(TODAY())+1,YEAR(TODAY())),VLOOKUP(F73,'validation data'!$L$2:$M$13,2,FALSE),1))=5)),VLOOKUP(F73,'validation data'!$L$2:$M$13,2,FALSE)=7),IF(WEEKDAY(DATE(IF(MONTH(TODAY())&gt;=VLOOKUP(F73,'validation data'!$L$2:$M$13,2,FALSE),YEAR(TODAY())+1,YEAR(TODAY())),VLOOKUP(F73,'validation data'!$L$2:$M$13,2,FALSE),1),3)&gt;0,7-WEEKDAY(DATE(IF(MONTH(TODAY())&gt;=VLOOKUP(F73,'validation data'!$L$2:$M$13,2,FALSE),YEAR(TODAY())+1,YEAR(TODAY())),VLOOKUP(F73,'validation data'!$L$2:$M$13,2,FALSE),1),3),0)+DATE(IF(MONTH(TODAY())&gt;=VLOOKUP(F73,'validation data'!$L$2:$M$13,2,FALSE),YEAR(TODAY())+1,YEAR(TODAY())),VLOOKUP(F73,'validation data'!$L$2:$M$13,2,FALSE),1)+1,IF(WEEKDAY(DATE(IF(MONTH(TODAY())&gt;=VLOOKUP(F73,'validation data'!$L$2:$M$13,2,FALSE),YEAR(TODAY())+1,YEAR(TODAY())),VLOOKUP(F73,'validation data'!$L$2:$M$13,2,FALSE),1),3)&gt;0,7-WEEKDAY(DATE(IF(MONTH(TODAY())&gt;=VLOOKUP(F73,'validation data'!$L$2:$M$13,2,FALSE),YEAR(TODAY())+1,YEAR(TODAY())),VLOOKUP(F73,'validation data'!$L$2:$M$13,2,FALSE),1),3),0)+DATE(IF(MONTH(TODAY())&gt;=VLOOKUP(F73,'validation data'!$L$2:$M$13,2,FALSE),YEAR(TODAY())+1,YEAR(TODAY())),VLOOKUP(F73,'validation data'!$L$2:$M$13,2,FALSE),1)))))</f>
        <v/>
      </c>
      <c r="O73" s="27" t="s">
        <v>0</v>
      </c>
      <c r="P73" s="31" t="str">
        <f t="shared" si="7"/>
        <v/>
      </c>
      <c r="Q73" s="33" t="str">
        <f>IF(AND(D73="",K73="",J73=""),"",CONCATENATE(TEXT(VLOOKUP(D73,'validation data'!$H$2:$I$17,2,FALSE),"0000"),"-",IF(K73=99999,TEXT(J73,"00000"),TEXT(K73,"00000"))))</f>
        <v/>
      </c>
      <c r="R73" s="6" t="s">
        <v>164</v>
      </c>
      <c r="S73" s="6" t="s">
        <v>12</v>
      </c>
      <c r="T73" s="6" t="s">
        <v>13</v>
      </c>
      <c r="U73" s="6" t="str">
        <f t="shared" si="8"/>
        <v/>
      </c>
      <c r="V73" s="34" t="str">
        <f t="shared" ca="1" si="9"/>
        <v/>
      </c>
      <c r="W73" s="34" t="str">
        <f t="shared" ca="1" si="10"/>
        <v/>
      </c>
      <c r="X73" s="32">
        <f t="shared" si="11"/>
        <v>0</v>
      </c>
      <c r="Y73" s="32">
        <f t="shared" si="12"/>
        <v>0</v>
      </c>
      <c r="Z73" s="32" t="s">
        <v>9</v>
      </c>
      <c r="AA73" s="32" t="s">
        <v>162</v>
      </c>
      <c r="AB73" s="32" t="str">
        <f t="shared" si="13"/>
        <v/>
      </c>
      <c r="AC73" s="7"/>
    </row>
    <row r="74" spans="7:29" ht="20.25" customHeight="1" x14ac:dyDescent="0.25">
      <c r="G74" s="26" t="str">
        <f ca="1">IF(F74="","",IF(VLOOKUP(F74,'validation data'!$L$2:$M$13,2,FALSE)=1,IF(WEEKDAY(DATE(IF(MONTH(TODAY())&gt;=VLOOKUP(F74,'validation data'!$L$2:$M$13,2,FALSE),YEAR(TODAY())+1,YEAR(TODAY())),VLOOKUP(F74,'validation data'!$L$2:$M$13,2,FALSE),1),3)&gt;0,7-WEEKDAY(DATE(IF(MONTH(TODAY())&gt;=VLOOKUP(F74,'validation data'!$L$2:$M$13,2,FALSE),YEAR(TODAY())+1,YEAR(TODAY())),VLOOKUP(F74,'validation data'!$L$2:$M$13,2,FALSE),1),3),0)+DATE(IF(MONTH(TODAY())&gt;=VLOOKUP(F74,'validation data'!$L$2:$M$13,2,FALSE),YEAR(TODAY())+1,YEAR(TODAY())),VLOOKUP(F74,'validation data'!$L$2:$M$13,2,FALSE),1)+7,IF(VLOOKUP(F74,'validation data'!$L$2:$M$13,2,FALSE)=9,IF(WEEKDAY(DATE(IF(MONTH(TODAY())&gt;=VLOOKUP(F74,'validation data'!$L$2:$M$13,2,FALSE),YEAR(TODAY())+1,YEAR(TODAY())),VLOOKUP(F74,'validation data'!$L$2:$M$13,2,FALSE),1),3)&gt;0,7-WEEKDAY(DATE(IF(MONTH(TODAY())&gt;=VLOOKUP(F74,'validation data'!$L$2:$M$13,2,FALSE),YEAR(TODAY())+1,YEAR(TODAY())),VLOOKUP(F74,'validation data'!$L$2:$M$13,2,FALSE),1),3),0)+DATE(IF(MONTH(TODAY())&gt;=VLOOKUP(F74,'validation data'!$L$2:$M$13,2,FALSE),YEAR(TODAY())+1,YEAR(TODAY())),VLOOKUP(F74,'validation data'!$L$2:$M$13,2,FALSE),1)+1,IF(AND(OR(DAY(IF(WEEKDAY(DATE(IF(MONTH(TODAY())&gt;=VLOOKUP(F74,'validation data'!$L$2:$M$13,2,FALSE),YEAR(TODAY())+1,YEAR(TODAY())),VLOOKUP(F74,'validation data'!$L$2:$M$13,2,FALSE),1),3)&gt;0,7-WEEKDAY(DATE(IF(MONTH(TODAY())&gt;=VLOOKUP(F74,'validation data'!$L$2:$M$13,2,FALSE),YEAR(TODAY())+1,YEAR(TODAY())),VLOOKUP(F74,'validation data'!$L$2:$M$13,2,FALSE),1),3),0)+DATE(IF(MONTH(TODAY())&gt;=VLOOKUP(F74,'validation data'!$L$2:$M$13,2,FALSE),YEAR(TODAY())+1,YEAR(TODAY())),VLOOKUP(F74,'validation data'!$L$2:$M$13,2,FALSE),1))=4,(DAY(IF(WEEKDAY(DATE(IF(MONTH(TODAY())&gt;=VLOOKUP(F74,'validation data'!$L$2:$M$13,2,FALSE),YEAR(TODAY())+1,YEAR(TODAY())),VLOOKUP(F74,'validation data'!$L$2:$M$13,2,FALSE),1),3)&gt;0,7-WEEKDAY(DATE(IF(MONTH(TODAY())&gt;=VLOOKUP(F74,'validation data'!$L$2:$M$13,2,FALSE),YEAR(TODAY())+1,YEAR(TODAY())),VLOOKUP(F74,'validation data'!$L$2:$M$13,2,FALSE),1),3),0)+DATE(IF(MONTH(TODAY())&gt;=VLOOKUP(F74,'validation data'!$L$2:$M$13,2,FALSE),YEAR(TODAY())+1,YEAR(TODAY())),VLOOKUP(F74,'validation data'!$L$2:$M$13,2,FALSE),1))=5)),VLOOKUP(F74,'validation data'!$L$2:$M$13,2,FALSE)=7),IF(WEEKDAY(DATE(IF(MONTH(TODAY())&gt;=VLOOKUP(F74,'validation data'!$L$2:$M$13,2,FALSE),YEAR(TODAY())+1,YEAR(TODAY())),VLOOKUP(F74,'validation data'!$L$2:$M$13,2,FALSE),1),3)&gt;0,7-WEEKDAY(DATE(IF(MONTH(TODAY())&gt;=VLOOKUP(F74,'validation data'!$L$2:$M$13,2,FALSE),YEAR(TODAY())+1,YEAR(TODAY())),VLOOKUP(F74,'validation data'!$L$2:$M$13,2,FALSE),1),3),0)+DATE(IF(MONTH(TODAY())&gt;=VLOOKUP(F74,'validation data'!$L$2:$M$13,2,FALSE),YEAR(TODAY())+1,YEAR(TODAY())),VLOOKUP(F74,'validation data'!$L$2:$M$13,2,FALSE),1)+1,IF(WEEKDAY(DATE(IF(MONTH(TODAY())&gt;=VLOOKUP(F74,'validation data'!$L$2:$M$13,2,FALSE),YEAR(TODAY())+1,YEAR(TODAY())),VLOOKUP(F74,'validation data'!$L$2:$M$13,2,FALSE),1),3)&gt;0,7-WEEKDAY(DATE(IF(MONTH(TODAY())&gt;=VLOOKUP(F74,'validation data'!$L$2:$M$13,2,FALSE),YEAR(TODAY())+1,YEAR(TODAY())),VLOOKUP(F74,'validation data'!$L$2:$M$13,2,FALSE),1),3),0)+DATE(IF(MONTH(TODAY())&gt;=VLOOKUP(F74,'validation data'!$L$2:$M$13,2,FALSE),YEAR(TODAY())+1,YEAR(TODAY())),VLOOKUP(F74,'validation data'!$L$2:$M$13,2,FALSE),1)))))</f>
        <v/>
      </c>
      <c r="O74" s="27" t="s">
        <v>0</v>
      </c>
      <c r="P74" s="31" t="str">
        <f t="shared" si="7"/>
        <v/>
      </c>
      <c r="Q74" s="33" t="str">
        <f>IF(AND(D74="",K74="",J74=""),"",CONCATENATE(TEXT(VLOOKUP(D74,'validation data'!$H$2:$I$17,2,FALSE),"0000"),"-",IF(K74=99999,TEXT(J74,"00000"),TEXT(K74,"00000"))))</f>
        <v/>
      </c>
      <c r="R74" s="6" t="s">
        <v>164</v>
      </c>
      <c r="S74" s="6" t="s">
        <v>12</v>
      </c>
      <c r="T74" s="6" t="s">
        <v>13</v>
      </c>
      <c r="U74" s="6" t="str">
        <f t="shared" si="8"/>
        <v/>
      </c>
      <c r="V74" s="34" t="str">
        <f t="shared" ca="1" si="9"/>
        <v/>
      </c>
      <c r="W74" s="34" t="str">
        <f t="shared" ca="1" si="10"/>
        <v/>
      </c>
      <c r="X74" s="32">
        <f t="shared" si="11"/>
        <v>0</v>
      </c>
      <c r="Y74" s="32">
        <f t="shared" si="12"/>
        <v>0</v>
      </c>
      <c r="Z74" s="32" t="s">
        <v>9</v>
      </c>
      <c r="AA74" s="32" t="s">
        <v>162</v>
      </c>
      <c r="AB74" s="32" t="str">
        <f t="shared" si="13"/>
        <v/>
      </c>
      <c r="AC74" s="7"/>
    </row>
    <row r="75" spans="7:29" ht="20.25" customHeight="1" x14ac:dyDescent="0.25">
      <c r="G75" s="26" t="str">
        <f ca="1">IF(F75="","",IF(VLOOKUP(F75,'validation data'!$L$2:$M$13,2,FALSE)=1,IF(WEEKDAY(DATE(IF(MONTH(TODAY())&gt;=VLOOKUP(F75,'validation data'!$L$2:$M$13,2,FALSE),YEAR(TODAY())+1,YEAR(TODAY())),VLOOKUP(F75,'validation data'!$L$2:$M$13,2,FALSE),1),3)&gt;0,7-WEEKDAY(DATE(IF(MONTH(TODAY())&gt;=VLOOKUP(F75,'validation data'!$L$2:$M$13,2,FALSE),YEAR(TODAY())+1,YEAR(TODAY())),VLOOKUP(F75,'validation data'!$L$2:$M$13,2,FALSE),1),3),0)+DATE(IF(MONTH(TODAY())&gt;=VLOOKUP(F75,'validation data'!$L$2:$M$13,2,FALSE),YEAR(TODAY())+1,YEAR(TODAY())),VLOOKUP(F75,'validation data'!$L$2:$M$13,2,FALSE),1)+7,IF(VLOOKUP(F75,'validation data'!$L$2:$M$13,2,FALSE)=9,IF(WEEKDAY(DATE(IF(MONTH(TODAY())&gt;=VLOOKUP(F75,'validation data'!$L$2:$M$13,2,FALSE),YEAR(TODAY())+1,YEAR(TODAY())),VLOOKUP(F75,'validation data'!$L$2:$M$13,2,FALSE),1),3)&gt;0,7-WEEKDAY(DATE(IF(MONTH(TODAY())&gt;=VLOOKUP(F75,'validation data'!$L$2:$M$13,2,FALSE),YEAR(TODAY())+1,YEAR(TODAY())),VLOOKUP(F75,'validation data'!$L$2:$M$13,2,FALSE),1),3),0)+DATE(IF(MONTH(TODAY())&gt;=VLOOKUP(F75,'validation data'!$L$2:$M$13,2,FALSE),YEAR(TODAY())+1,YEAR(TODAY())),VLOOKUP(F75,'validation data'!$L$2:$M$13,2,FALSE),1)+1,IF(AND(OR(DAY(IF(WEEKDAY(DATE(IF(MONTH(TODAY())&gt;=VLOOKUP(F75,'validation data'!$L$2:$M$13,2,FALSE),YEAR(TODAY())+1,YEAR(TODAY())),VLOOKUP(F75,'validation data'!$L$2:$M$13,2,FALSE),1),3)&gt;0,7-WEEKDAY(DATE(IF(MONTH(TODAY())&gt;=VLOOKUP(F75,'validation data'!$L$2:$M$13,2,FALSE),YEAR(TODAY())+1,YEAR(TODAY())),VLOOKUP(F75,'validation data'!$L$2:$M$13,2,FALSE),1),3),0)+DATE(IF(MONTH(TODAY())&gt;=VLOOKUP(F75,'validation data'!$L$2:$M$13,2,FALSE),YEAR(TODAY())+1,YEAR(TODAY())),VLOOKUP(F75,'validation data'!$L$2:$M$13,2,FALSE),1))=4,(DAY(IF(WEEKDAY(DATE(IF(MONTH(TODAY())&gt;=VLOOKUP(F75,'validation data'!$L$2:$M$13,2,FALSE),YEAR(TODAY())+1,YEAR(TODAY())),VLOOKUP(F75,'validation data'!$L$2:$M$13,2,FALSE),1),3)&gt;0,7-WEEKDAY(DATE(IF(MONTH(TODAY())&gt;=VLOOKUP(F75,'validation data'!$L$2:$M$13,2,FALSE),YEAR(TODAY())+1,YEAR(TODAY())),VLOOKUP(F75,'validation data'!$L$2:$M$13,2,FALSE),1),3),0)+DATE(IF(MONTH(TODAY())&gt;=VLOOKUP(F75,'validation data'!$L$2:$M$13,2,FALSE),YEAR(TODAY())+1,YEAR(TODAY())),VLOOKUP(F75,'validation data'!$L$2:$M$13,2,FALSE),1))=5)),VLOOKUP(F75,'validation data'!$L$2:$M$13,2,FALSE)=7),IF(WEEKDAY(DATE(IF(MONTH(TODAY())&gt;=VLOOKUP(F75,'validation data'!$L$2:$M$13,2,FALSE),YEAR(TODAY())+1,YEAR(TODAY())),VLOOKUP(F75,'validation data'!$L$2:$M$13,2,FALSE),1),3)&gt;0,7-WEEKDAY(DATE(IF(MONTH(TODAY())&gt;=VLOOKUP(F75,'validation data'!$L$2:$M$13,2,FALSE),YEAR(TODAY())+1,YEAR(TODAY())),VLOOKUP(F75,'validation data'!$L$2:$M$13,2,FALSE),1),3),0)+DATE(IF(MONTH(TODAY())&gt;=VLOOKUP(F75,'validation data'!$L$2:$M$13,2,FALSE),YEAR(TODAY())+1,YEAR(TODAY())),VLOOKUP(F75,'validation data'!$L$2:$M$13,2,FALSE),1)+1,IF(WEEKDAY(DATE(IF(MONTH(TODAY())&gt;=VLOOKUP(F75,'validation data'!$L$2:$M$13,2,FALSE),YEAR(TODAY())+1,YEAR(TODAY())),VLOOKUP(F75,'validation data'!$L$2:$M$13,2,FALSE),1),3)&gt;0,7-WEEKDAY(DATE(IF(MONTH(TODAY())&gt;=VLOOKUP(F75,'validation data'!$L$2:$M$13,2,FALSE),YEAR(TODAY())+1,YEAR(TODAY())),VLOOKUP(F75,'validation data'!$L$2:$M$13,2,FALSE),1),3),0)+DATE(IF(MONTH(TODAY())&gt;=VLOOKUP(F75,'validation data'!$L$2:$M$13,2,FALSE),YEAR(TODAY())+1,YEAR(TODAY())),VLOOKUP(F75,'validation data'!$L$2:$M$13,2,FALSE),1)))))</f>
        <v/>
      </c>
      <c r="O75" s="27" t="s">
        <v>0</v>
      </c>
      <c r="P75" s="31" t="str">
        <f t="shared" si="7"/>
        <v/>
      </c>
      <c r="Q75" s="33" t="str">
        <f>IF(AND(D75="",K75="",J75=""),"",CONCATENATE(TEXT(VLOOKUP(D75,'validation data'!$H$2:$I$17,2,FALSE),"0000"),"-",IF(K75=99999,TEXT(J75,"00000"),TEXT(K75,"00000"))))</f>
        <v/>
      </c>
      <c r="R75" s="6" t="s">
        <v>164</v>
      </c>
      <c r="S75" s="6" t="s">
        <v>12</v>
      </c>
      <c r="T75" s="6" t="s">
        <v>13</v>
      </c>
      <c r="U75" s="6" t="str">
        <f t="shared" si="8"/>
        <v/>
      </c>
      <c r="V75" s="34" t="str">
        <f t="shared" ca="1" si="9"/>
        <v/>
      </c>
      <c r="W75" s="34" t="str">
        <f t="shared" ca="1" si="10"/>
        <v/>
      </c>
      <c r="X75" s="32">
        <f t="shared" si="11"/>
        <v>0</v>
      </c>
      <c r="Y75" s="32">
        <f t="shared" si="12"/>
        <v>0</v>
      </c>
      <c r="Z75" s="32" t="s">
        <v>9</v>
      </c>
      <c r="AA75" s="32" t="s">
        <v>162</v>
      </c>
      <c r="AB75" s="32" t="str">
        <f t="shared" si="13"/>
        <v/>
      </c>
      <c r="AC75" s="7"/>
    </row>
    <row r="76" spans="7:29" ht="20.25" customHeight="1" x14ac:dyDescent="0.25">
      <c r="G76" s="26" t="str">
        <f ca="1">IF(F76="","",IF(VLOOKUP(F76,'validation data'!$L$2:$M$13,2,FALSE)=1,IF(WEEKDAY(DATE(IF(MONTH(TODAY())&gt;=VLOOKUP(F76,'validation data'!$L$2:$M$13,2,FALSE),YEAR(TODAY())+1,YEAR(TODAY())),VLOOKUP(F76,'validation data'!$L$2:$M$13,2,FALSE),1),3)&gt;0,7-WEEKDAY(DATE(IF(MONTH(TODAY())&gt;=VLOOKUP(F76,'validation data'!$L$2:$M$13,2,FALSE),YEAR(TODAY())+1,YEAR(TODAY())),VLOOKUP(F76,'validation data'!$L$2:$M$13,2,FALSE),1),3),0)+DATE(IF(MONTH(TODAY())&gt;=VLOOKUP(F76,'validation data'!$L$2:$M$13,2,FALSE),YEAR(TODAY())+1,YEAR(TODAY())),VLOOKUP(F76,'validation data'!$L$2:$M$13,2,FALSE),1)+7,IF(VLOOKUP(F76,'validation data'!$L$2:$M$13,2,FALSE)=9,IF(WEEKDAY(DATE(IF(MONTH(TODAY())&gt;=VLOOKUP(F76,'validation data'!$L$2:$M$13,2,FALSE),YEAR(TODAY())+1,YEAR(TODAY())),VLOOKUP(F76,'validation data'!$L$2:$M$13,2,FALSE),1),3)&gt;0,7-WEEKDAY(DATE(IF(MONTH(TODAY())&gt;=VLOOKUP(F76,'validation data'!$L$2:$M$13,2,FALSE),YEAR(TODAY())+1,YEAR(TODAY())),VLOOKUP(F76,'validation data'!$L$2:$M$13,2,FALSE),1),3),0)+DATE(IF(MONTH(TODAY())&gt;=VLOOKUP(F76,'validation data'!$L$2:$M$13,2,FALSE),YEAR(TODAY())+1,YEAR(TODAY())),VLOOKUP(F76,'validation data'!$L$2:$M$13,2,FALSE),1)+1,IF(AND(OR(DAY(IF(WEEKDAY(DATE(IF(MONTH(TODAY())&gt;=VLOOKUP(F76,'validation data'!$L$2:$M$13,2,FALSE),YEAR(TODAY())+1,YEAR(TODAY())),VLOOKUP(F76,'validation data'!$L$2:$M$13,2,FALSE),1),3)&gt;0,7-WEEKDAY(DATE(IF(MONTH(TODAY())&gt;=VLOOKUP(F76,'validation data'!$L$2:$M$13,2,FALSE),YEAR(TODAY())+1,YEAR(TODAY())),VLOOKUP(F76,'validation data'!$L$2:$M$13,2,FALSE),1),3),0)+DATE(IF(MONTH(TODAY())&gt;=VLOOKUP(F76,'validation data'!$L$2:$M$13,2,FALSE),YEAR(TODAY())+1,YEAR(TODAY())),VLOOKUP(F76,'validation data'!$L$2:$M$13,2,FALSE),1))=4,(DAY(IF(WEEKDAY(DATE(IF(MONTH(TODAY())&gt;=VLOOKUP(F76,'validation data'!$L$2:$M$13,2,FALSE),YEAR(TODAY())+1,YEAR(TODAY())),VLOOKUP(F76,'validation data'!$L$2:$M$13,2,FALSE),1),3)&gt;0,7-WEEKDAY(DATE(IF(MONTH(TODAY())&gt;=VLOOKUP(F76,'validation data'!$L$2:$M$13,2,FALSE),YEAR(TODAY())+1,YEAR(TODAY())),VLOOKUP(F76,'validation data'!$L$2:$M$13,2,FALSE),1),3),0)+DATE(IF(MONTH(TODAY())&gt;=VLOOKUP(F76,'validation data'!$L$2:$M$13,2,FALSE),YEAR(TODAY())+1,YEAR(TODAY())),VLOOKUP(F76,'validation data'!$L$2:$M$13,2,FALSE),1))=5)),VLOOKUP(F76,'validation data'!$L$2:$M$13,2,FALSE)=7),IF(WEEKDAY(DATE(IF(MONTH(TODAY())&gt;=VLOOKUP(F76,'validation data'!$L$2:$M$13,2,FALSE),YEAR(TODAY())+1,YEAR(TODAY())),VLOOKUP(F76,'validation data'!$L$2:$M$13,2,FALSE),1),3)&gt;0,7-WEEKDAY(DATE(IF(MONTH(TODAY())&gt;=VLOOKUP(F76,'validation data'!$L$2:$M$13,2,FALSE),YEAR(TODAY())+1,YEAR(TODAY())),VLOOKUP(F76,'validation data'!$L$2:$M$13,2,FALSE),1),3),0)+DATE(IF(MONTH(TODAY())&gt;=VLOOKUP(F76,'validation data'!$L$2:$M$13,2,FALSE),YEAR(TODAY())+1,YEAR(TODAY())),VLOOKUP(F76,'validation data'!$L$2:$M$13,2,FALSE),1)+1,IF(WEEKDAY(DATE(IF(MONTH(TODAY())&gt;=VLOOKUP(F76,'validation data'!$L$2:$M$13,2,FALSE),YEAR(TODAY())+1,YEAR(TODAY())),VLOOKUP(F76,'validation data'!$L$2:$M$13,2,FALSE),1),3)&gt;0,7-WEEKDAY(DATE(IF(MONTH(TODAY())&gt;=VLOOKUP(F76,'validation data'!$L$2:$M$13,2,FALSE),YEAR(TODAY())+1,YEAR(TODAY())),VLOOKUP(F76,'validation data'!$L$2:$M$13,2,FALSE),1),3),0)+DATE(IF(MONTH(TODAY())&gt;=VLOOKUP(F76,'validation data'!$L$2:$M$13,2,FALSE),YEAR(TODAY())+1,YEAR(TODAY())),VLOOKUP(F76,'validation data'!$L$2:$M$13,2,FALSE),1)))))</f>
        <v/>
      </c>
      <c r="O76" s="27" t="s">
        <v>0</v>
      </c>
      <c r="P76" s="31" t="str">
        <f t="shared" si="7"/>
        <v/>
      </c>
      <c r="Q76" s="33" t="str">
        <f>IF(AND(D76="",K76="",J76=""),"",CONCATENATE(TEXT(VLOOKUP(D76,'validation data'!$H$2:$I$17,2,FALSE),"0000"),"-",IF(K76=99999,TEXT(J76,"00000"),TEXT(K76,"00000"))))</f>
        <v/>
      </c>
      <c r="R76" s="6" t="s">
        <v>164</v>
      </c>
      <c r="S76" s="6" t="s">
        <v>12</v>
      </c>
      <c r="T76" s="6" t="s">
        <v>13</v>
      </c>
      <c r="U76" s="6" t="str">
        <f t="shared" si="8"/>
        <v/>
      </c>
      <c r="V76" s="34" t="str">
        <f t="shared" ca="1" si="9"/>
        <v/>
      </c>
      <c r="W76" s="34" t="str">
        <f t="shared" ca="1" si="10"/>
        <v/>
      </c>
      <c r="X76" s="32">
        <f t="shared" si="11"/>
        <v>0</v>
      </c>
      <c r="Y76" s="32">
        <f t="shared" si="12"/>
        <v>0</v>
      </c>
      <c r="Z76" s="32" t="s">
        <v>9</v>
      </c>
      <c r="AA76" s="32" t="s">
        <v>162</v>
      </c>
      <c r="AB76" s="32" t="str">
        <f t="shared" si="13"/>
        <v/>
      </c>
      <c r="AC76" s="7"/>
    </row>
    <row r="77" spans="7:29" ht="20.25" customHeight="1" x14ac:dyDescent="0.25">
      <c r="G77" s="26" t="str">
        <f ca="1">IF(F77="","",IF(VLOOKUP(F77,'validation data'!$L$2:$M$13,2,FALSE)=1,IF(WEEKDAY(DATE(IF(MONTH(TODAY())&gt;=VLOOKUP(F77,'validation data'!$L$2:$M$13,2,FALSE),YEAR(TODAY())+1,YEAR(TODAY())),VLOOKUP(F77,'validation data'!$L$2:$M$13,2,FALSE),1),3)&gt;0,7-WEEKDAY(DATE(IF(MONTH(TODAY())&gt;=VLOOKUP(F77,'validation data'!$L$2:$M$13,2,FALSE),YEAR(TODAY())+1,YEAR(TODAY())),VLOOKUP(F77,'validation data'!$L$2:$M$13,2,FALSE),1),3),0)+DATE(IF(MONTH(TODAY())&gt;=VLOOKUP(F77,'validation data'!$L$2:$M$13,2,FALSE),YEAR(TODAY())+1,YEAR(TODAY())),VLOOKUP(F77,'validation data'!$L$2:$M$13,2,FALSE),1)+7,IF(VLOOKUP(F77,'validation data'!$L$2:$M$13,2,FALSE)=9,IF(WEEKDAY(DATE(IF(MONTH(TODAY())&gt;=VLOOKUP(F77,'validation data'!$L$2:$M$13,2,FALSE),YEAR(TODAY())+1,YEAR(TODAY())),VLOOKUP(F77,'validation data'!$L$2:$M$13,2,FALSE),1),3)&gt;0,7-WEEKDAY(DATE(IF(MONTH(TODAY())&gt;=VLOOKUP(F77,'validation data'!$L$2:$M$13,2,FALSE),YEAR(TODAY())+1,YEAR(TODAY())),VLOOKUP(F77,'validation data'!$L$2:$M$13,2,FALSE),1),3),0)+DATE(IF(MONTH(TODAY())&gt;=VLOOKUP(F77,'validation data'!$L$2:$M$13,2,FALSE),YEAR(TODAY())+1,YEAR(TODAY())),VLOOKUP(F77,'validation data'!$L$2:$M$13,2,FALSE),1)+1,IF(AND(OR(DAY(IF(WEEKDAY(DATE(IF(MONTH(TODAY())&gt;=VLOOKUP(F77,'validation data'!$L$2:$M$13,2,FALSE),YEAR(TODAY())+1,YEAR(TODAY())),VLOOKUP(F77,'validation data'!$L$2:$M$13,2,FALSE),1),3)&gt;0,7-WEEKDAY(DATE(IF(MONTH(TODAY())&gt;=VLOOKUP(F77,'validation data'!$L$2:$M$13,2,FALSE),YEAR(TODAY())+1,YEAR(TODAY())),VLOOKUP(F77,'validation data'!$L$2:$M$13,2,FALSE),1),3),0)+DATE(IF(MONTH(TODAY())&gt;=VLOOKUP(F77,'validation data'!$L$2:$M$13,2,FALSE),YEAR(TODAY())+1,YEAR(TODAY())),VLOOKUP(F77,'validation data'!$L$2:$M$13,2,FALSE),1))=4,(DAY(IF(WEEKDAY(DATE(IF(MONTH(TODAY())&gt;=VLOOKUP(F77,'validation data'!$L$2:$M$13,2,FALSE),YEAR(TODAY())+1,YEAR(TODAY())),VLOOKUP(F77,'validation data'!$L$2:$M$13,2,FALSE),1),3)&gt;0,7-WEEKDAY(DATE(IF(MONTH(TODAY())&gt;=VLOOKUP(F77,'validation data'!$L$2:$M$13,2,FALSE),YEAR(TODAY())+1,YEAR(TODAY())),VLOOKUP(F77,'validation data'!$L$2:$M$13,2,FALSE),1),3),0)+DATE(IF(MONTH(TODAY())&gt;=VLOOKUP(F77,'validation data'!$L$2:$M$13,2,FALSE),YEAR(TODAY())+1,YEAR(TODAY())),VLOOKUP(F77,'validation data'!$L$2:$M$13,2,FALSE),1))=5)),VLOOKUP(F77,'validation data'!$L$2:$M$13,2,FALSE)=7),IF(WEEKDAY(DATE(IF(MONTH(TODAY())&gt;=VLOOKUP(F77,'validation data'!$L$2:$M$13,2,FALSE),YEAR(TODAY())+1,YEAR(TODAY())),VLOOKUP(F77,'validation data'!$L$2:$M$13,2,FALSE),1),3)&gt;0,7-WEEKDAY(DATE(IF(MONTH(TODAY())&gt;=VLOOKUP(F77,'validation data'!$L$2:$M$13,2,FALSE),YEAR(TODAY())+1,YEAR(TODAY())),VLOOKUP(F77,'validation data'!$L$2:$M$13,2,FALSE),1),3),0)+DATE(IF(MONTH(TODAY())&gt;=VLOOKUP(F77,'validation data'!$L$2:$M$13,2,FALSE),YEAR(TODAY())+1,YEAR(TODAY())),VLOOKUP(F77,'validation data'!$L$2:$M$13,2,FALSE),1)+1,IF(WEEKDAY(DATE(IF(MONTH(TODAY())&gt;=VLOOKUP(F77,'validation data'!$L$2:$M$13,2,FALSE),YEAR(TODAY())+1,YEAR(TODAY())),VLOOKUP(F77,'validation data'!$L$2:$M$13,2,FALSE),1),3)&gt;0,7-WEEKDAY(DATE(IF(MONTH(TODAY())&gt;=VLOOKUP(F77,'validation data'!$L$2:$M$13,2,FALSE),YEAR(TODAY())+1,YEAR(TODAY())),VLOOKUP(F77,'validation data'!$L$2:$M$13,2,FALSE),1),3),0)+DATE(IF(MONTH(TODAY())&gt;=VLOOKUP(F77,'validation data'!$L$2:$M$13,2,FALSE),YEAR(TODAY())+1,YEAR(TODAY())),VLOOKUP(F77,'validation data'!$L$2:$M$13,2,FALSE),1)))))</f>
        <v/>
      </c>
      <c r="O77" s="27" t="s">
        <v>0</v>
      </c>
      <c r="P77" s="31" t="str">
        <f t="shared" si="7"/>
        <v/>
      </c>
      <c r="Q77" s="33" t="str">
        <f>IF(AND(D77="",K77="",J77=""),"",CONCATENATE(TEXT(VLOOKUP(D77,'validation data'!$H$2:$I$17,2,FALSE),"0000"),"-",IF(K77=99999,TEXT(J77,"00000"),TEXT(K77,"00000"))))</f>
        <v/>
      </c>
      <c r="R77" s="6" t="s">
        <v>164</v>
      </c>
      <c r="S77" s="6" t="s">
        <v>12</v>
      </c>
      <c r="T77" s="6" t="s">
        <v>13</v>
      </c>
      <c r="U77" s="6" t="str">
        <f t="shared" si="8"/>
        <v/>
      </c>
      <c r="V77" s="34" t="str">
        <f t="shared" ca="1" si="9"/>
        <v/>
      </c>
      <c r="W77" s="34" t="str">
        <f t="shared" ca="1" si="10"/>
        <v/>
      </c>
      <c r="X77" s="32">
        <f t="shared" si="11"/>
        <v>0</v>
      </c>
      <c r="Y77" s="32">
        <f t="shared" si="12"/>
        <v>0</v>
      </c>
      <c r="Z77" s="32" t="s">
        <v>9</v>
      </c>
      <c r="AA77" s="32" t="s">
        <v>162</v>
      </c>
      <c r="AB77" s="32" t="str">
        <f t="shared" si="13"/>
        <v/>
      </c>
      <c r="AC77" s="7"/>
    </row>
    <row r="78" spans="7:29" ht="20.25" customHeight="1" x14ac:dyDescent="0.25">
      <c r="G78" s="26" t="str">
        <f ca="1">IF(F78="","",IF(VLOOKUP(F78,'validation data'!$L$2:$M$13,2,FALSE)=1,IF(WEEKDAY(DATE(IF(MONTH(TODAY())&gt;=VLOOKUP(F78,'validation data'!$L$2:$M$13,2,FALSE),YEAR(TODAY())+1,YEAR(TODAY())),VLOOKUP(F78,'validation data'!$L$2:$M$13,2,FALSE),1),3)&gt;0,7-WEEKDAY(DATE(IF(MONTH(TODAY())&gt;=VLOOKUP(F78,'validation data'!$L$2:$M$13,2,FALSE),YEAR(TODAY())+1,YEAR(TODAY())),VLOOKUP(F78,'validation data'!$L$2:$M$13,2,FALSE),1),3),0)+DATE(IF(MONTH(TODAY())&gt;=VLOOKUP(F78,'validation data'!$L$2:$M$13,2,FALSE),YEAR(TODAY())+1,YEAR(TODAY())),VLOOKUP(F78,'validation data'!$L$2:$M$13,2,FALSE),1)+7,IF(VLOOKUP(F78,'validation data'!$L$2:$M$13,2,FALSE)=9,IF(WEEKDAY(DATE(IF(MONTH(TODAY())&gt;=VLOOKUP(F78,'validation data'!$L$2:$M$13,2,FALSE),YEAR(TODAY())+1,YEAR(TODAY())),VLOOKUP(F78,'validation data'!$L$2:$M$13,2,FALSE),1),3)&gt;0,7-WEEKDAY(DATE(IF(MONTH(TODAY())&gt;=VLOOKUP(F78,'validation data'!$L$2:$M$13,2,FALSE),YEAR(TODAY())+1,YEAR(TODAY())),VLOOKUP(F78,'validation data'!$L$2:$M$13,2,FALSE),1),3),0)+DATE(IF(MONTH(TODAY())&gt;=VLOOKUP(F78,'validation data'!$L$2:$M$13,2,FALSE),YEAR(TODAY())+1,YEAR(TODAY())),VLOOKUP(F78,'validation data'!$L$2:$M$13,2,FALSE),1)+1,IF(AND(OR(DAY(IF(WEEKDAY(DATE(IF(MONTH(TODAY())&gt;=VLOOKUP(F78,'validation data'!$L$2:$M$13,2,FALSE),YEAR(TODAY())+1,YEAR(TODAY())),VLOOKUP(F78,'validation data'!$L$2:$M$13,2,FALSE),1),3)&gt;0,7-WEEKDAY(DATE(IF(MONTH(TODAY())&gt;=VLOOKUP(F78,'validation data'!$L$2:$M$13,2,FALSE),YEAR(TODAY())+1,YEAR(TODAY())),VLOOKUP(F78,'validation data'!$L$2:$M$13,2,FALSE),1),3),0)+DATE(IF(MONTH(TODAY())&gt;=VLOOKUP(F78,'validation data'!$L$2:$M$13,2,FALSE),YEAR(TODAY())+1,YEAR(TODAY())),VLOOKUP(F78,'validation data'!$L$2:$M$13,2,FALSE),1))=4,(DAY(IF(WEEKDAY(DATE(IF(MONTH(TODAY())&gt;=VLOOKUP(F78,'validation data'!$L$2:$M$13,2,FALSE),YEAR(TODAY())+1,YEAR(TODAY())),VLOOKUP(F78,'validation data'!$L$2:$M$13,2,FALSE),1),3)&gt;0,7-WEEKDAY(DATE(IF(MONTH(TODAY())&gt;=VLOOKUP(F78,'validation data'!$L$2:$M$13,2,FALSE),YEAR(TODAY())+1,YEAR(TODAY())),VLOOKUP(F78,'validation data'!$L$2:$M$13,2,FALSE),1),3),0)+DATE(IF(MONTH(TODAY())&gt;=VLOOKUP(F78,'validation data'!$L$2:$M$13,2,FALSE),YEAR(TODAY())+1,YEAR(TODAY())),VLOOKUP(F78,'validation data'!$L$2:$M$13,2,FALSE),1))=5)),VLOOKUP(F78,'validation data'!$L$2:$M$13,2,FALSE)=7),IF(WEEKDAY(DATE(IF(MONTH(TODAY())&gt;=VLOOKUP(F78,'validation data'!$L$2:$M$13,2,FALSE),YEAR(TODAY())+1,YEAR(TODAY())),VLOOKUP(F78,'validation data'!$L$2:$M$13,2,FALSE),1),3)&gt;0,7-WEEKDAY(DATE(IF(MONTH(TODAY())&gt;=VLOOKUP(F78,'validation data'!$L$2:$M$13,2,FALSE),YEAR(TODAY())+1,YEAR(TODAY())),VLOOKUP(F78,'validation data'!$L$2:$M$13,2,FALSE),1),3),0)+DATE(IF(MONTH(TODAY())&gt;=VLOOKUP(F78,'validation data'!$L$2:$M$13,2,FALSE),YEAR(TODAY())+1,YEAR(TODAY())),VLOOKUP(F78,'validation data'!$L$2:$M$13,2,FALSE),1)+1,IF(WEEKDAY(DATE(IF(MONTH(TODAY())&gt;=VLOOKUP(F78,'validation data'!$L$2:$M$13,2,FALSE),YEAR(TODAY())+1,YEAR(TODAY())),VLOOKUP(F78,'validation data'!$L$2:$M$13,2,FALSE),1),3)&gt;0,7-WEEKDAY(DATE(IF(MONTH(TODAY())&gt;=VLOOKUP(F78,'validation data'!$L$2:$M$13,2,FALSE),YEAR(TODAY())+1,YEAR(TODAY())),VLOOKUP(F78,'validation data'!$L$2:$M$13,2,FALSE),1),3),0)+DATE(IF(MONTH(TODAY())&gt;=VLOOKUP(F78,'validation data'!$L$2:$M$13,2,FALSE),YEAR(TODAY())+1,YEAR(TODAY())),VLOOKUP(F78,'validation data'!$L$2:$M$13,2,FALSE),1)))))</f>
        <v/>
      </c>
      <c r="O78" s="27" t="s">
        <v>0</v>
      </c>
      <c r="P78" s="31" t="str">
        <f t="shared" si="7"/>
        <v/>
      </c>
      <c r="Q78" s="33" t="str">
        <f>IF(AND(D78="",K78="",J78=""),"",CONCATENATE(TEXT(VLOOKUP(D78,'validation data'!$H$2:$I$17,2,FALSE),"0000"),"-",IF(K78=99999,TEXT(J78,"00000"),TEXT(K78,"00000"))))</f>
        <v/>
      </c>
      <c r="R78" s="6" t="s">
        <v>164</v>
      </c>
      <c r="S78" s="6" t="s">
        <v>12</v>
      </c>
      <c r="T78" s="6" t="s">
        <v>13</v>
      </c>
      <c r="U78" s="6" t="str">
        <f t="shared" si="8"/>
        <v/>
      </c>
      <c r="V78" s="34" t="str">
        <f t="shared" ca="1" si="9"/>
        <v/>
      </c>
      <c r="W78" s="34" t="str">
        <f t="shared" ca="1" si="10"/>
        <v/>
      </c>
      <c r="X78" s="32">
        <f t="shared" si="11"/>
        <v>0</v>
      </c>
      <c r="Y78" s="32">
        <f t="shared" si="12"/>
        <v>0</v>
      </c>
      <c r="Z78" s="32" t="s">
        <v>9</v>
      </c>
      <c r="AA78" s="32" t="s">
        <v>162</v>
      </c>
      <c r="AB78" s="32" t="str">
        <f t="shared" si="13"/>
        <v/>
      </c>
      <c r="AC78" s="7"/>
    </row>
    <row r="79" spans="7:29" ht="20.25" customHeight="1" x14ac:dyDescent="0.25">
      <c r="G79" s="26" t="str">
        <f ca="1">IF(F79="","",IF(VLOOKUP(F79,'validation data'!$L$2:$M$13,2,FALSE)=1,IF(WEEKDAY(DATE(IF(MONTH(TODAY())&gt;=VLOOKUP(F79,'validation data'!$L$2:$M$13,2,FALSE),YEAR(TODAY())+1,YEAR(TODAY())),VLOOKUP(F79,'validation data'!$L$2:$M$13,2,FALSE),1),3)&gt;0,7-WEEKDAY(DATE(IF(MONTH(TODAY())&gt;=VLOOKUP(F79,'validation data'!$L$2:$M$13,2,FALSE),YEAR(TODAY())+1,YEAR(TODAY())),VLOOKUP(F79,'validation data'!$L$2:$M$13,2,FALSE),1),3),0)+DATE(IF(MONTH(TODAY())&gt;=VLOOKUP(F79,'validation data'!$L$2:$M$13,2,FALSE),YEAR(TODAY())+1,YEAR(TODAY())),VLOOKUP(F79,'validation data'!$L$2:$M$13,2,FALSE),1)+7,IF(VLOOKUP(F79,'validation data'!$L$2:$M$13,2,FALSE)=9,IF(WEEKDAY(DATE(IF(MONTH(TODAY())&gt;=VLOOKUP(F79,'validation data'!$L$2:$M$13,2,FALSE),YEAR(TODAY())+1,YEAR(TODAY())),VLOOKUP(F79,'validation data'!$L$2:$M$13,2,FALSE),1),3)&gt;0,7-WEEKDAY(DATE(IF(MONTH(TODAY())&gt;=VLOOKUP(F79,'validation data'!$L$2:$M$13,2,FALSE),YEAR(TODAY())+1,YEAR(TODAY())),VLOOKUP(F79,'validation data'!$L$2:$M$13,2,FALSE),1),3),0)+DATE(IF(MONTH(TODAY())&gt;=VLOOKUP(F79,'validation data'!$L$2:$M$13,2,FALSE),YEAR(TODAY())+1,YEAR(TODAY())),VLOOKUP(F79,'validation data'!$L$2:$M$13,2,FALSE),1)+1,IF(AND(OR(DAY(IF(WEEKDAY(DATE(IF(MONTH(TODAY())&gt;=VLOOKUP(F79,'validation data'!$L$2:$M$13,2,FALSE),YEAR(TODAY())+1,YEAR(TODAY())),VLOOKUP(F79,'validation data'!$L$2:$M$13,2,FALSE),1),3)&gt;0,7-WEEKDAY(DATE(IF(MONTH(TODAY())&gt;=VLOOKUP(F79,'validation data'!$L$2:$M$13,2,FALSE),YEAR(TODAY())+1,YEAR(TODAY())),VLOOKUP(F79,'validation data'!$L$2:$M$13,2,FALSE),1),3),0)+DATE(IF(MONTH(TODAY())&gt;=VLOOKUP(F79,'validation data'!$L$2:$M$13,2,FALSE),YEAR(TODAY())+1,YEAR(TODAY())),VLOOKUP(F79,'validation data'!$L$2:$M$13,2,FALSE),1))=4,(DAY(IF(WEEKDAY(DATE(IF(MONTH(TODAY())&gt;=VLOOKUP(F79,'validation data'!$L$2:$M$13,2,FALSE),YEAR(TODAY())+1,YEAR(TODAY())),VLOOKUP(F79,'validation data'!$L$2:$M$13,2,FALSE),1),3)&gt;0,7-WEEKDAY(DATE(IF(MONTH(TODAY())&gt;=VLOOKUP(F79,'validation data'!$L$2:$M$13,2,FALSE),YEAR(TODAY())+1,YEAR(TODAY())),VLOOKUP(F79,'validation data'!$L$2:$M$13,2,FALSE),1),3),0)+DATE(IF(MONTH(TODAY())&gt;=VLOOKUP(F79,'validation data'!$L$2:$M$13,2,FALSE),YEAR(TODAY())+1,YEAR(TODAY())),VLOOKUP(F79,'validation data'!$L$2:$M$13,2,FALSE),1))=5)),VLOOKUP(F79,'validation data'!$L$2:$M$13,2,FALSE)=7),IF(WEEKDAY(DATE(IF(MONTH(TODAY())&gt;=VLOOKUP(F79,'validation data'!$L$2:$M$13,2,FALSE),YEAR(TODAY())+1,YEAR(TODAY())),VLOOKUP(F79,'validation data'!$L$2:$M$13,2,FALSE),1),3)&gt;0,7-WEEKDAY(DATE(IF(MONTH(TODAY())&gt;=VLOOKUP(F79,'validation data'!$L$2:$M$13,2,FALSE),YEAR(TODAY())+1,YEAR(TODAY())),VLOOKUP(F79,'validation data'!$L$2:$M$13,2,FALSE),1),3),0)+DATE(IF(MONTH(TODAY())&gt;=VLOOKUP(F79,'validation data'!$L$2:$M$13,2,FALSE),YEAR(TODAY())+1,YEAR(TODAY())),VLOOKUP(F79,'validation data'!$L$2:$M$13,2,FALSE),1)+1,IF(WEEKDAY(DATE(IF(MONTH(TODAY())&gt;=VLOOKUP(F79,'validation data'!$L$2:$M$13,2,FALSE),YEAR(TODAY())+1,YEAR(TODAY())),VLOOKUP(F79,'validation data'!$L$2:$M$13,2,FALSE),1),3)&gt;0,7-WEEKDAY(DATE(IF(MONTH(TODAY())&gt;=VLOOKUP(F79,'validation data'!$L$2:$M$13,2,FALSE),YEAR(TODAY())+1,YEAR(TODAY())),VLOOKUP(F79,'validation data'!$L$2:$M$13,2,FALSE),1),3),0)+DATE(IF(MONTH(TODAY())&gt;=VLOOKUP(F79,'validation data'!$L$2:$M$13,2,FALSE),YEAR(TODAY())+1,YEAR(TODAY())),VLOOKUP(F79,'validation data'!$L$2:$M$13,2,FALSE),1)))))</f>
        <v/>
      </c>
      <c r="O79" s="27" t="s">
        <v>0</v>
      </c>
      <c r="P79" s="31" t="str">
        <f t="shared" si="7"/>
        <v/>
      </c>
      <c r="Q79" s="33" t="str">
        <f>IF(AND(D79="",K79="",J79=""),"",CONCATENATE(TEXT(VLOOKUP(D79,'validation data'!$H$2:$I$17,2,FALSE),"0000"),"-",IF(K79=99999,TEXT(J79,"00000"),TEXT(K79,"00000"))))</f>
        <v/>
      </c>
      <c r="R79" s="6" t="s">
        <v>164</v>
      </c>
      <c r="S79" s="6" t="s">
        <v>12</v>
      </c>
      <c r="T79" s="6" t="s">
        <v>13</v>
      </c>
      <c r="U79" s="6" t="str">
        <f t="shared" si="8"/>
        <v/>
      </c>
      <c r="V79" s="34" t="str">
        <f t="shared" ca="1" si="9"/>
        <v/>
      </c>
      <c r="W79" s="34" t="str">
        <f t="shared" ca="1" si="10"/>
        <v/>
      </c>
      <c r="X79" s="32">
        <f t="shared" si="11"/>
        <v>0</v>
      </c>
      <c r="Y79" s="32">
        <f t="shared" si="12"/>
        <v>0</v>
      </c>
      <c r="Z79" s="32" t="s">
        <v>9</v>
      </c>
      <c r="AA79" s="32" t="s">
        <v>162</v>
      </c>
      <c r="AB79" s="32" t="str">
        <f t="shared" si="13"/>
        <v/>
      </c>
      <c r="AC79" s="7"/>
    </row>
    <row r="80" spans="7:29" ht="20.25" customHeight="1" x14ac:dyDescent="0.25">
      <c r="G80" s="26" t="str">
        <f ca="1">IF(F80="","",IF(VLOOKUP(F80,'validation data'!$L$2:$M$13,2,FALSE)=1,IF(WEEKDAY(DATE(IF(MONTH(TODAY())&gt;=VLOOKUP(F80,'validation data'!$L$2:$M$13,2,FALSE),YEAR(TODAY())+1,YEAR(TODAY())),VLOOKUP(F80,'validation data'!$L$2:$M$13,2,FALSE),1),3)&gt;0,7-WEEKDAY(DATE(IF(MONTH(TODAY())&gt;=VLOOKUP(F80,'validation data'!$L$2:$M$13,2,FALSE),YEAR(TODAY())+1,YEAR(TODAY())),VLOOKUP(F80,'validation data'!$L$2:$M$13,2,FALSE),1),3),0)+DATE(IF(MONTH(TODAY())&gt;=VLOOKUP(F80,'validation data'!$L$2:$M$13,2,FALSE),YEAR(TODAY())+1,YEAR(TODAY())),VLOOKUP(F80,'validation data'!$L$2:$M$13,2,FALSE),1)+7,IF(VLOOKUP(F80,'validation data'!$L$2:$M$13,2,FALSE)=9,IF(WEEKDAY(DATE(IF(MONTH(TODAY())&gt;=VLOOKUP(F80,'validation data'!$L$2:$M$13,2,FALSE),YEAR(TODAY())+1,YEAR(TODAY())),VLOOKUP(F80,'validation data'!$L$2:$M$13,2,FALSE),1),3)&gt;0,7-WEEKDAY(DATE(IF(MONTH(TODAY())&gt;=VLOOKUP(F80,'validation data'!$L$2:$M$13,2,FALSE),YEAR(TODAY())+1,YEAR(TODAY())),VLOOKUP(F80,'validation data'!$L$2:$M$13,2,FALSE),1),3),0)+DATE(IF(MONTH(TODAY())&gt;=VLOOKUP(F80,'validation data'!$L$2:$M$13,2,FALSE),YEAR(TODAY())+1,YEAR(TODAY())),VLOOKUP(F80,'validation data'!$L$2:$M$13,2,FALSE),1)+1,IF(AND(OR(DAY(IF(WEEKDAY(DATE(IF(MONTH(TODAY())&gt;=VLOOKUP(F80,'validation data'!$L$2:$M$13,2,FALSE),YEAR(TODAY())+1,YEAR(TODAY())),VLOOKUP(F80,'validation data'!$L$2:$M$13,2,FALSE),1),3)&gt;0,7-WEEKDAY(DATE(IF(MONTH(TODAY())&gt;=VLOOKUP(F80,'validation data'!$L$2:$M$13,2,FALSE),YEAR(TODAY())+1,YEAR(TODAY())),VLOOKUP(F80,'validation data'!$L$2:$M$13,2,FALSE),1),3),0)+DATE(IF(MONTH(TODAY())&gt;=VLOOKUP(F80,'validation data'!$L$2:$M$13,2,FALSE),YEAR(TODAY())+1,YEAR(TODAY())),VLOOKUP(F80,'validation data'!$L$2:$M$13,2,FALSE),1))=4,(DAY(IF(WEEKDAY(DATE(IF(MONTH(TODAY())&gt;=VLOOKUP(F80,'validation data'!$L$2:$M$13,2,FALSE),YEAR(TODAY())+1,YEAR(TODAY())),VLOOKUP(F80,'validation data'!$L$2:$M$13,2,FALSE),1),3)&gt;0,7-WEEKDAY(DATE(IF(MONTH(TODAY())&gt;=VLOOKUP(F80,'validation data'!$L$2:$M$13,2,FALSE),YEAR(TODAY())+1,YEAR(TODAY())),VLOOKUP(F80,'validation data'!$L$2:$M$13,2,FALSE),1),3),0)+DATE(IF(MONTH(TODAY())&gt;=VLOOKUP(F80,'validation data'!$L$2:$M$13,2,FALSE),YEAR(TODAY())+1,YEAR(TODAY())),VLOOKUP(F80,'validation data'!$L$2:$M$13,2,FALSE),1))=5)),VLOOKUP(F80,'validation data'!$L$2:$M$13,2,FALSE)=7),IF(WEEKDAY(DATE(IF(MONTH(TODAY())&gt;=VLOOKUP(F80,'validation data'!$L$2:$M$13,2,FALSE),YEAR(TODAY())+1,YEAR(TODAY())),VLOOKUP(F80,'validation data'!$L$2:$M$13,2,FALSE),1),3)&gt;0,7-WEEKDAY(DATE(IF(MONTH(TODAY())&gt;=VLOOKUP(F80,'validation data'!$L$2:$M$13,2,FALSE),YEAR(TODAY())+1,YEAR(TODAY())),VLOOKUP(F80,'validation data'!$L$2:$M$13,2,FALSE),1),3),0)+DATE(IF(MONTH(TODAY())&gt;=VLOOKUP(F80,'validation data'!$L$2:$M$13,2,FALSE),YEAR(TODAY())+1,YEAR(TODAY())),VLOOKUP(F80,'validation data'!$L$2:$M$13,2,FALSE),1)+1,IF(WEEKDAY(DATE(IF(MONTH(TODAY())&gt;=VLOOKUP(F80,'validation data'!$L$2:$M$13,2,FALSE),YEAR(TODAY())+1,YEAR(TODAY())),VLOOKUP(F80,'validation data'!$L$2:$M$13,2,FALSE),1),3)&gt;0,7-WEEKDAY(DATE(IF(MONTH(TODAY())&gt;=VLOOKUP(F80,'validation data'!$L$2:$M$13,2,FALSE),YEAR(TODAY())+1,YEAR(TODAY())),VLOOKUP(F80,'validation data'!$L$2:$M$13,2,FALSE),1),3),0)+DATE(IF(MONTH(TODAY())&gt;=VLOOKUP(F80,'validation data'!$L$2:$M$13,2,FALSE),YEAR(TODAY())+1,YEAR(TODAY())),VLOOKUP(F80,'validation data'!$L$2:$M$13,2,FALSE),1)))))</f>
        <v/>
      </c>
      <c r="O80" s="27" t="s">
        <v>0</v>
      </c>
      <c r="P80" s="31" t="str">
        <f t="shared" si="7"/>
        <v/>
      </c>
      <c r="Q80" s="33" t="str">
        <f>IF(AND(D80="",K80="",J80=""),"",CONCATENATE(TEXT(VLOOKUP(D80,'validation data'!$H$2:$I$17,2,FALSE),"0000"),"-",IF(K80=99999,TEXT(J80,"00000"),TEXT(K80,"00000"))))</f>
        <v/>
      </c>
      <c r="R80" s="6" t="s">
        <v>164</v>
      </c>
      <c r="S80" s="6" t="s">
        <v>12</v>
      </c>
      <c r="T80" s="6" t="s">
        <v>13</v>
      </c>
      <c r="U80" s="6" t="str">
        <f t="shared" si="8"/>
        <v/>
      </c>
      <c r="V80" s="34" t="str">
        <f t="shared" ca="1" si="9"/>
        <v/>
      </c>
      <c r="W80" s="34" t="str">
        <f t="shared" ca="1" si="10"/>
        <v/>
      </c>
      <c r="X80" s="32">
        <f t="shared" si="11"/>
        <v>0</v>
      </c>
      <c r="Y80" s="32">
        <f t="shared" si="12"/>
        <v>0</v>
      </c>
      <c r="Z80" s="32" t="s">
        <v>9</v>
      </c>
      <c r="AA80" s="32" t="s">
        <v>162</v>
      </c>
      <c r="AB80" s="32" t="str">
        <f t="shared" si="13"/>
        <v/>
      </c>
      <c r="AC80" s="7"/>
    </row>
    <row r="81" spans="7:29" ht="20.25" customHeight="1" x14ac:dyDescent="0.25">
      <c r="G81" s="26" t="str">
        <f ca="1">IF(F81="","",IF(VLOOKUP(F81,'validation data'!$L$2:$M$13,2,FALSE)=1,IF(WEEKDAY(DATE(IF(MONTH(TODAY())&gt;=VLOOKUP(F81,'validation data'!$L$2:$M$13,2,FALSE),YEAR(TODAY())+1,YEAR(TODAY())),VLOOKUP(F81,'validation data'!$L$2:$M$13,2,FALSE),1),3)&gt;0,7-WEEKDAY(DATE(IF(MONTH(TODAY())&gt;=VLOOKUP(F81,'validation data'!$L$2:$M$13,2,FALSE),YEAR(TODAY())+1,YEAR(TODAY())),VLOOKUP(F81,'validation data'!$L$2:$M$13,2,FALSE),1),3),0)+DATE(IF(MONTH(TODAY())&gt;=VLOOKUP(F81,'validation data'!$L$2:$M$13,2,FALSE),YEAR(TODAY())+1,YEAR(TODAY())),VLOOKUP(F81,'validation data'!$L$2:$M$13,2,FALSE),1)+7,IF(VLOOKUP(F81,'validation data'!$L$2:$M$13,2,FALSE)=9,IF(WEEKDAY(DATE(IF(MONTH(TODAY())&gt;=VLOOKUP(F81,'validation data'!$L$2:$M$13,2,FALSE),YEAR(TODAY())+1,YEAR(TODAY())),VLOOKUP(F81,'validation data'!$L$2:$M$13,2,FALSE),1),3)&gt;0,7-WEEKDAY(DATE(IF(MONTH(TODAY())&gt;=VLOOKUP(F81,'validation data'!$L$2:$M$13,2,FALSE),YEAR(TODAY())+1,YEAR(TODAY())),VLOOKUP(F81,'validation data'!$L$2:$M$13,2,FALSE),1),3),0)+DATE(IF(MONTH(TODAY())&gt;=VLOOKUP(F81,'validation data'!$L$2:$M$13,2,FALSE),YEAR(TODAY())+1,YEAR(TODAY())),VLOOKUP(F81,'validation data'!$L$2:$M$13,2,FALSE),1)+1,IF(AND(OR(DAY(IF(WEEKDAY(DATE(IF(MONTH(TODAY())&gt;=VLOOKUP(F81,'validation data'!$L$2:$M$13,2,FALSE),YEAR(TODAY())+1,YEAR(TODAY())),VLOOKUP(F81,'validation data'!$L$2:$M$13,2,FALSE),1),3)&gt;0,7-WEEKDAY(DATE(IF(MONTH(TODAY())&gt;=VLOOKUP(F81,'validation data'!$L$2:$M$13,2,FALSE),YEAR(TODAY())+1,YEAR(TODAY())),VLOOKUP(F81,'validation data'!$L$2:$M$13,2,FALSE),1),3),0)+DATE(IF(MONTH(TODAY())&gt;=VLOOKUP(F81,'validation data'!$L$2:$M$13,2,FALSE),YEAR(TODAY())+1,YEAR(TODAY())),VLOOKUP(F81,'validation data'!$L$2:$M$13,2,FALSE),1))=4,(DAY(IF(WEEKDAY(DATE(IF(MONTH(TODAY())&gt;=VLOOKUP(F81,'validation data'!$L$2:$M$13,2,FALSE),YEAR(TODAY())+1,YEAR(TODAY())),VLOOKUP(F81,'validation data'!$L$2:$M$13,2,FALSE),1),3)&gt;0,7-WEEKDAY(DATE(IF(MONTH(TODAY())&gt;=VLOOKUP(F81,'validation data'!$L$2:$M$13,2,FALSE),YEAR(TODAY())+1,YEAR(TODAY())),VLOOKUP(F81,'validation data'!$L$2:$M$13,2,FALSE),1),3),0)+DATE(IF(MONTH(TODAY())&gt;=VLOOKUP(F81,'validation data'!$L$2:$M$13,2,FALSE),YEAR(TODAY())+1,YEAR(TODAY())),VLOOKUP(F81,'validation data'!$L$2:$M$13,2,FALSE),1))=5)),VLOOKUP(F81,'validation data'!$L$2:$M$13,2,FALSE)=7),IF(WEEKDAY(DATE(IF(MONTH(TODAY())&gt;=VLOOKUP(F81,'validation data'!$L$2:$M$13,2,FALSE),YEAR(TODAY())+1,YEAR(TODAY())),VLOOKUP(F81,'validation data'!$L$2:$M$13,2,FALSE),1),3)&gt;0,7-WEEKDAY(DATE(IF(MONTH(TODAY())&gt;=VLOOKUP(F81,'validation data'!$L$2:$M$13,2,FALSE),YEAR(TODAY())+1,YEAR(TODAY())),VLOOKUP(F81,'validation data'!$L$2:$M$13,2,FALSE),1),3),0)+DATE(IF(MONTH(TODAY())&gt;=VLOOKUP(F81,'validation data'!$L$2:$M$13,2,FALSE),YEAR(TODAY())+1,YEAR(TODAY())),VLOOKUP(F81,'validation data'!$L$2:$M$13,2,FALSE),1)+1,IF(WEEKDAY(DATE(IF(MONTH(TODAY())&gt;=VLOOKUP(F81,'validation data'!$L$2:$M$13,2,FALSE),YEAR(TODAY())+1,YEAR(TODAY())),VLOOKUP(F81,'validation data'!$L$2:$M$13,2,FALSE),1),3)&gt;0,7-WEEKDAY(DATE(IF(MONTH(TODAY())&gt;=VLOOKUP(F81,'validation data'!$L$2:$M$13,2,FALSE),YEAR(TODAY())+1,YEAR(TODAY())),VLOOKUP(F81,'validation data'!$L$2:$M$13,2,FALSE),1),3),0)+DATE(IF(MONTH(TODAY())&gt;=VLOOKUP(F81,'validation data'!$L$2:$M$13,2,FALSE),YEAR(TODAY())+1,YEAR(TODAY())),VLOOKUP(F81,'validation data'!$L$2:$M$13,2,FALSE),1)))))</f>
        <v/>
      </c>
      <c r="O81" s="27" t="s">
        <v>0</v>
      </c>
      <c r="P81" s="31" t="str">
        <f t="shared" si="7"/>
        <v/>
      </c>
      <c r="Q81" s="33" t="str">
        <f>IF(AND(D81="",K81="",J81=""),"",CONCATENATE(TEXT(VLOOKUP(D81,'validation data'!$H$2:$I$17,2,FALSE),"0000"),"-",IF(K81=99999,TEXT(J81,"00000"),TEXT(K81,"00000"))))</f>
        <v/>
      </c>
      <c r="R81" s="6" t="s">
        <v>164</v>
      </c>
      <c r="S81" s="6" t="s">
        <v>12</v>
      </c>
      <c r="T81" s="6" t="s">
        <v>13</v>
      </c>
      <c r="U81" s="6" t="str">
        <f t="shared" si="8"/>
        <v/>
      </c>
      <c r="V81" s="34" t="str">
        <f t="shared" ca="1" si="9"/>
        <v/>
      </c>
      <c r="W81" s="34" t="str">
        <f t="shared" ca="1" si="10"/>
        <v/>
      </c>
      <c r="X81" s="32">
        <f t="shared" si="11"/>
        <v>0</v>
      </c>
      <c r="Y81" s="32">
        <f t="shared" si="12"/>
        <v>0</v>
      </c>
      <c r="Z81" s="32" t="s">
        <v>9</v>
      </c>
      <c r="AA81" s="32" t="s">
        <v>162</v>
      </c>
      <c r="AB81" s="32" t="str">
        <f t="shared" si="13"/>
        <v/>
      </c>
      <c r="AC81" s="7"/>
    </row>
    <row r="82" spans="7:29" ht="20.25" customHeight="1" x14ac:dyDescent="0.25">
      <c r="G82" s="26" t="str">
        <f ca="1">IF(F82="","",IF(VLOOKUP(F82,'validation data'!$L$2:$M$13,2,FALSE)=1,IF(WEEKDAY(DATE(IF(MONTH(TODAY())&gt;=VLOOKUP(F82,'validation data'!$L$2:$M$13,2,FALSE),YEAR(TODAY())+1,YEAR(TODAY())),VLOOKUP(F82,'validation data'!$L$2:$M$13,2,FALSE),1),3)&gt;0,7-WEEKDAY(DATE(IF(MONTH(TODAY())&gt;=VLOOKUP(F82,'validation data'!$L$2:$M$13,2,FALSE),YEAR(TODAY())+1,YEAR(TODAY())),VLOOKUP(F82,'validation data'!$L$2:$M$13,2,FALSE),1),3),0)+DATE(IF(MONTH(TODAY())&gt;=VLOOKUP(F82,'validation data'!$L$2:$M$13,2,FALSE),YEAR(TODAY())+1,YEAR(TODAY())),VLOOKUP(F82,'validation data'!$L$2:$M$13,2,FALSE),1)+7,IF(VLOOKUP(F82,'validation data'!$L$2:$M$13,2,FALSE)=9,IF(WEEKDAY(DATE(IF(MONTH(TODAY())&gt;=VLOOKUP(F82,'validation data'!$L$2:$M$13,2,FALSE),YEAR(TODAY())+1,YEAR(TODAY())),VLOOKUP(F82,'validation data'!$L$2:$M$13,2,FALSE),1),3)&gt;0,7-WEEKDAY(DATE(IF(MONTH(TODAY())&gt;=VLOOKUP(F82,'validation data'!$L$2:$M$13,2,FALSE),YEAR(TODAY())+1,YEAR(TODAY())),VLOOKUP(F82,'validation data'!$L$2:$M$13,2,FALSE),1),3),0)+DATE(IF(MONTH(TODAY())&gt;=VLOOKUP(F82,'validation data'!$L$2:$M$13,2,FALSE),YEAR(TODAY())+1,YEAR(TODAY())),VLOOKUP(F82,'validation data'!$L$2:$M$13,2,FALSE),1)+1,IF(AND(OR(DAY(IF(WEEKDAY(DATE(IF(MONTH(TODAY())&gt;=VLOOKUP(F82,'validation data'!$L$2:$M$13,2,FALSE),YEAR(TODAY())+1,YEAR(TODAY())),VLOOKUP(F82,'validation data'!$L$2:$M$13,2,FALSE),1),3)&gt;0,7-WEEKDAY(DATE(IF(MONTH(TODAY())&gt;=VLOOKUP(F82,'validation data'!$L$2:$M$13,2,FALSE),YEAR(TODAY())+1,YEAR(TODAY())),VLOOKUP(F82,'validation data'!$L$2:$M$13,2,FALSE),1),3),0)+DATE(IF(MONTH(TODAY())&gt;=VLOOKUP(F82,'validation data'!$L$2:$M$13,2,FALSE),YEAR(TODAY())+1,YEAR(TODAY())),VLOOKUP(F82,'validation data'!$L$2:$M$13,2,FALSE),1))=4,(DAY(IF(WEEKDAY(DATE(IF(MONTH(TODAY())&gt;=VLOOKUP(F82,'validation data'!$L$2:$M$13,2,FALSE),YEAR(TODAY())+1,YEAR(TODAY())),VLOOKUP(F82,'validation data'!$L$2:$M$13,2,FALSE),1),3)&gt;0,7-WEEKDAY(DATE(IF(MONTH(TODAY())&gt;=VLOOKUP(F82,'validation data'!$L$2:$M$13,2,FALSE),YEAR(TODAY())+1,YEAR(TODAY())),VLOOKUP(F82,'validation data'!$L$2:$M$13,2,FALSE),1),3),0)+DATE(IF(MONTH(TODAY())&gt;=VLOOKUP(F82,'validation data'!$L$2:$M$13,2,FALSE),YEAR(TODAY())+1,YEAR(TODAY())),VLOOKUP(F82,'validation data'!$L$2:$M$13,2,FALSE),1))=5)),VLOOKUP(F82,'validation data'!$L$2:$M$13,2,FALSE)=7),IF(WEEKDAY(DATE(IF(MONTH(TODAY())&gt;=VLOOKUP(F82,'validation data'!$L$2:$M$13,2,FALSE),YEAR(TODAY())+1,YEAR(TODAY())),VLOOKUP(F82,'validation data'!$L$2:$M$13,2,FALSE),1),3)&gt;0,7-WEEKDAY(DATE(IF(MONTH(TODAY())&gt;=VLOOKUP(F82,'validation data'!$L$2:$M$13,2,FALSE),YEAR(TODAY())+1,YEAR(TODAY())),VLOOKUP(F82,'validation data'!$L$2:$M$13,2,FALSE),1),3),0)+DATE(IF(MONTH(TODAY())&gt;=VLOOKUP(F82,'validation data'!$L$2:$M$13,2,FALSE),YEAR(TODAY())+1,YEAR(TODAY())),VLOOKUP(F82,'validation data'!$L$2:$M$13,2,FALSE),1)+1,IF(WEEKDAY(DATE(IF(MONTH(TODAY())&gt;=VLOOKUP(F82,'validation data'!$L$2:$M$13,2,FALSE),YEAR(TODAY())+1,YEAR(TODAY())),VLOOKUP(F82,'validation data'!$L$2:$M$13,2,FALSE),1),3)&gt;0,7-WEEKDAY(DATE(IF(MONTH(TODAY())&gt;=VLOOKUP(F82,'validation data'!$L$2:$M$13,2,FALSE),YEAR(TODAY())+1,YEAR(TODAY())),VLOOKUP(F82,'validation data'!$L$2:$M$13,2,FALSE),1),3),0)+DATE(IF(MONTH(TODAY())&gt;=VLOOKUP(F82,'validation data'!$L$2:$M$13,2,FALSE),YEAR(TODAY())+1,YEAR(TODAY())),VLOOKUP(F82,'validation data'!$L$2:$M$13,2,FALSE),1)))))</f>
        <v/>
      </c>
      <c r="O82" s="27" t="s">
        <v>0</v>
      </c>
      <c r="P82" s="31" t="str">
        <f t="shared" si="7"/>
        <v/>
      </c>
      <c r="Q82" s="33" t="str">
        <f>IF(AND(D82="",K82="",J82=""),"",CONCATENATE(TEXT(VLOOKUP(D82,'validation data'!$H$2:$I$17,2,FALSE),"0000"),"-",IF(K82=99999,TEXT(J82,"00000"),TEXT(K82,"00000"))))</f>
        <v/>
      </c>
      <c r="R82" s="6" t="s">
        <v>164</v>
      </c>
      <c r="S82" s="6" t="s">
        <v>12</v>
      </c>
      <c r="T82" s="6" t="s">
        <v>13</v>
      </c>
      <c r="U82" s="6" t="str">
        <f t="shared" si="8"/>
        <v/>
      </c>
      <c r="V82" s="34" t="str">
        <f t="shared" ca="1" si="9"/>
        <v/>
      </c>
      <c r="W82" s="34" t="str">
        <f t="shared" ca="1" si="10"/>
        <v/>
      </c>
      <c r="X82" s="32">
        <f t="shared" si="11"/>
        <v>0</v>
      </c>
      <c r="Y82" s="32">
        <f t="shared" si="12"/>
        <v>0</v>
      </c>
      <c r="Z82" s="32" t="s">
        <v>9</v>
      </c>
      <c r="AA82" s="32" t="s">
        <v>162</v>
      </c>
      <c r="AB82" s="32" t="str">
        <f t="shared" si="13"/>
        <v/>
      </c>
      <c r="AC82" s="7"/>
    </row>
    <row r="83" spans="7:29" ht="20.25" customHeight="1" x14ac:dyDescent="0.25">
      <c r="G83" s="26" t="str">
        <f ca="1">IF(F83="","",IF(VLOOKUP(F83,'validation data'!$L$2:$M$13,2,FALSE)=1,IF(WEEKDAY(DATE(IF(MONTH(TODAY())&gt;=VLOOKUP(F83,'validation data'!$L$2:$M$13,2,FALSE),YEAR(TODAY())+1,YEAR(TODAY())),VLOOKUP(F83,'validation data'!$L$2:$M$13,2,FALSE),1),3)&gt;0,7-WEEKDAY(DATE(IF(MONTH(TODAY())&gt;=VLOOKUP(F83,'validation data'!$L$2:$M$13,2,FALSE),YEAR(TODAY())+1,YEAR(TODAY())),VLOOKUP(F83,'validation data'!$L$2:$M$13,2,FALSE),1),3),0)+DATE(IF(MONTH(TODAY())&gt;=VLOOKUP(F83,'validation data'!$L$2:$M$13,2,FALSE),YEAR(TODAY())+1,YEAR(TODAY())),VLOOKUP(F83,'validation data'!$L$2:$M$13,2,FALSE),1)+7,IF(VLOOKUP(F83,'validation data'!$L$2:$M$13,2,FALSE)=9,IF(WEEKDAY(DATE(IF(MONTH(TODAY())&gt;=VLOOKUP(F83,'validation data'!$L$2:$M$13,2,FALSE),YEAR(TODAY())+1,YEAR(TODAY())),VLOOKUP(F83,'validation data'!$L$2:$M$13,2,FALSE),1),3)&gt;0,7-WEEKDAY(DATE(IF(MONTH(TODAY())&gt;=VLOOKUP(F83,'validation data'!$L$2:$M$13,2,FALSE),YEAR(TODAY())+1,YEAR(TODAY())),VLOOKUP(F83,'validation data'!$L$2:$M$13,2,FALSE),1),3),0)+DATE(IF(MONTH(TODAY())&gt;=VLOOKUP(F83,'validation data'!$L$2:$M$13,2,FALSE),YEAR(TODAY())+1,YEAR(TODAY())),VLOOKUP(F83,'validation data'!$L$2:$M$13,2,FALSE),1)+1,IF(AND(OR(DAY(IF(WEEKDAY(DATE(IF(MONTH(TODAY())&gt;=VLOOKUP(F83,'validation data'!$L$2:$M$13,2,FALSE),YEAR(TODAY())+1,YEAR(TODAY())),VLOOKUP(F83,'validation data'!$L$2:$M$13,2,FALSE),1),3)&gt;0,7-WEEKDAY(DATE(IF(MONTH(TODAY())&gt;=VLOOKUP(F83,'validation data'!$L$2:$M$13,2,FALSE),YEAR(TODAY())+1,YEAR(TODAY())),VLOOKUP(F83,'validation data'!$L$2:$M$13,2,FALSE),1),3),0)+DATE(IF(MONTH(TODAY())&gt;=VLOOKUP(F83,'validation data'!$L$2:$M$13,2,FALSE),YEAR(TODAY())+1,YEAR(TODAY())),VLOOKUP(F83,'validation data'!$L$2:$M$13,2,FALSE),1))=4,(DAY(IF(WEEKDAY(DATE(IF(MONTH(TODAY())&gt;=VLOOKUP(F83,'validation data'!$L$2:$M$13,2,FALSE),YEAR(TODAY())+1,YEAR(TODAY())),VLOOKUP(F83,'validation data'!$L$2:$M$13,2,FALSE),1),3)&gt;0,7-WEEKDAY(DATE(IF(MONTH(TODAY())&gt;=VLOOKUP(F83,'validation data'!$L$2:$M$13,2,FALSE),YEAR(TODAY())+1,YEAR(TODAY())),VLOOKUP(F83,'validation data'!$L$2:$M$13,2,FALSE),1),3),0)+DATE(IF(MONTH(TODAY())&gt;=VLOOKUP(F83,'validation data'!$L$2:$M$13,2,FALSE),YEAR(TODAY())+1,YEAR(TODAY())),VLOOKUP(F83,'validation data'!$L$2:$M$13,2,FALSE),1))=5)),VLOOKUP(F83,'validation data'!$L$2:$M$13,2,FALSE)=7),IF(WEEKDAY(DATE(IF(MONTH(TODAY())&gt;=VLOOKUP(F83,'validation data'!$L$2:$M$13,2,FALSE),YEAR(TODAY())+1,YEAR(TODAY())),VLOOKUP(F83,'validation data'!$L$2:$M$13,2,FALSE),1),3)&gt;0,7-WEEKDAY(DATE(IF(MONTH(TODAY())&gt;=VLOOKUP(F83,'validation data'!$L$2:$M$13,2,FALSE),YEAR(TODAY())+1,YEAR(TODAY())),VLOOKUP(F83,'validation data'!$L$2:$M$13,2,FALSE),1),3),0)+DATE(IF(MONTH(TODAY())&gt;=VLOOKUP(F83,'validation data'!$L$2:$M$13,2,FALSE),YEAR(TODAY())+1,YEAR(TODAY())),VLOOKUP(F83,'validation data'!$L$2:$M$13,2,FALSE),1)+1,IF(WEEKDAY(DATE(IF(MONTH(TODAY())&gt;=VLOOKUP(F83,'validation data'!$L$2:$M$13,2,FALSE),YEAR(TODAY())+1,YEAR(TODAY())),VLOOKUP(F83,'validation data'!$L$2:$M$13,2,FALSE),1),3)&gt;0,7-WEEKDAY(DATE(IF(MONTH(TODAY())&gt;=VLOOKUP(F83,'validation data'!$L$2:$M$13,2,FALSE),YEAR(TODAY())+1,YEAR(TODAY())),VLOOKUP(F83,'validation data'!$L$2:$M$13,2,FALSE),1),3),0)+DATE(IF(MONTH(TODAY())&gt;=VLOOKUP(F83,'validation data'!$L$2:$M$13,2,FALSE),YEAR(TODAY())+1,YEAR(TODAY())),VLOOKUP(F83,'validation data'!$L$2:$M$13,2,FALSE),1)))))</f>
        <v/>
      </c>
      <c r="O83" s="27" t="s">
        <v>0</v>
      </c>
      <c r="P83" s="31" t="str">
        <f t="shared" si="7"/>
        <v/>
      </c>
      <c r="Q83" s="33" t="str">
        <f>IF(AND(D83="",K83="",J83=""),"",CONCATENATE(TEXT(VLOOKUP(D83,'validation data'!$H$2:$I$17,2,FALSE),"0000"),"-",IF(K83=99999,TEXT(J83,"00000"),TEXT(K83,"00000"))))</f>
        <v/>
      </c>
      <c r="R83" s="6" t="s">
        <v>164</v>
      </c>
      <c r="S83" s="6" t="s">
        <v>12</v>
      </c>
      <c r="T83" s="6" t="s">
        <v>13</v>
      </c>
      <c r="U83" s="6" t="str">
        <f t="shared" si="8"/>
        <v/>
      </c>
      <c r="V83" s="34" t="str">
        <f t="shared" ca="1" si="9"/>
        <v/>
      </c>
      <c r="W83" s="34" t="str">
        <f t="shared" ca="1" si="10"/>
        <v/>
      </c>
      <c r="X83" s="32">
        <f t="shared" si="11"/>
        <v>0</v>
      </c>
      <c r="Y83" s="32">
        <f t="shared" si="12"/>
        <v>0</v>
      </c>
      <c r="Z83" s="32" t="s">
        <v>9</v>
      </c>
      <c r="AA83" s="32" t="s">
        <v>162</v>
      </c>
      <c r="AB83" s="32" t="str">
        <f t="shared" si="13"/>
        <v/>
      </c>
      <c r="AC83" s="7"/>
    </row>
    <row r="84" spans="7:29" ht="20.25" customHeight="1" x14ac:dyDescent="0.25">
      <c r="G84" s="26" t="str">
        <f ca="1">IF(F84="","",IF(VLOOKUP(F84,'validation data'!$L$2:$M$13,2,FALSE)=1,IF(WEEKDAY(DATE(IF(MONTH(TODAY())&gt;=VLOOKUP(F84,'validation data'!$L$2:$M$13,2,FALSE),YEAR(TODAY())+1,YEAR(TODAY())),VLOOKUP(F84,'validation data'!$L$2:$M$13,2,FALSE),1),3)&gt;0,7-WEEKDAY(DATE(IF(MONTH(TODAY())&gt;=VLOOKUP(F84,'validation data'!$L$2:$M$13,2,FALSE),YEAR(TODAY())+1,YEAR(TODAY())),VLOOKUP(F84,'validation data'!$L$2:$M$13,2,FALSE),1),3),0)+DATE(IF(MONTH(TODAY())&gt;=VLOOKUP(F84,'validation data'!$L$2:$M$13,2,FALSE),YEAR(TODAY())+1,YEAR(TODAY())),VLOOKUP(F84,'validation data'!$L$2:$M$13,2,FALSE),1)+7,IF(VLOOKUP(F84,'validation data'!$L$2:$M$13,2,FALSE)=9,IF(WEEKDAY(DATE(IF(MONTH(TODAY())&gt;=VLOOKUP(F84,'validation data'!$L$2:$M$13,2,FALSE),YEAR(TODAY())+1,YEAR(TODAY())),VLOOKUP(F84,'validation data'!$L$2:$M$13,2,FALSE),1),3)&gt;0,7-WEEKDAY(DATE(IF(MONTH(TODAY())&gt;=VLOOKUP(F84,'validation data'!$L$2:$M$13,2,FALSE),YEAR(TODAY())+1,YEAR(TODAY())),VLOOKUP(F84,'validation data'!$L$2:$M$13,2,FALSE),1),3),0)+DATE(IF(MONTH(TODAY())&gt;=VLOOKUP(F84,'validation data'!$L$2:$M$13,2,FALSE),YEAR(TODAY())+1,YEAR(TODAY())),VLOOKUP(F84,'validation data'!$L$2:$M$13,2,FALSE),1)+1,IF(AND(OR(DAY(IF(WEEKDAY(DATE(IF(MONTH(TODAY())&gt;=VLOOKUP(F84,'validation data'!$L$2:$M$13,2,FALSE),YEAR(TODAY())+1,YEAR(TODAY())),VLOOKUP(F84,'validation data'!$L$2:$M$13,2,FALSE),1),3)&gt;0,7-WEEKDAY(DATE(IF(MONTH(TODAY())&gt;=VLOOKUP(F84,'validation data'!$L$2:$M$13,2,FALSE),YEAR(TODAY())+1,YEAR(TODAY())),VLOOKUP(F84,'validation data'!$L$2:$M$13,2,FALSE),1),3),0)+DATE(IF(MONTH(TODAY())&gt;=VLOOKUP(F84,'validation data'!$L$2:$M$13,2,FALSE),YEAR(TODAY())+1,YEAR(TODAY())),VLOOKUP(F84,'validation data'!$L$2:$M$13,2,FALSE),1))=4,(DAY(IF(WEEKDAY(DATE(IF(MONTH(TODAY())&gt;=VLOOKUP(F84,'validation data'!$L$2:$M$13,2,FALSE),YEAR(TODAY())+1,YEAR(TODAY())),VLOOKUP(F84,'validation data'!$L$2:$M$13,2,FALSE),1),3)&gt;0,7-WEEKDAY(DATE(IF(MONTH(TODAY())&gt;=VLOOKUP(F84,'validation data'!$L$2:$M$13,2,FALSE),YEAR(TODAY())+1,YEAR(TODAY())),VLOOKUP(F84,'validation data'!$L$2:$M$13,2,FALSE),1),3),0)+DATE(IF(MONTH(TODAY())&gt;=VLOOKUP(F84,'validation data'!$L$2:$M$13,2,FALSE),YEAR(TODAY())+1,YEAR(TODAY())),VLOOKUP(F84,'validation data'!$L$2:$M$13,2,FALSE),1))=5)),VLOOKUP(F84,'validation data'!$L$2:$M$13,2,FALSE)=7),IF(WEEKDAY(DATE(IF(MONTH(TODAY())&gt;=VLOOKUP(F84,'validation data'!$L$2:$M$13,2,FALSE),YEAR(TODAY())+1,YEAR(TODAY())),VLOOKUP(F84,'validation data'!$L$2:$M$13,2,FALSE),1),3)&gt;0,7-WEEKDAY(DATE(IF(MONTH(TODAY())&gt;=VLOOKUP(F84,'validation data'!$L$2:$M$13,2,FALSE),YEAR(TODAY())+1,YEAR(TODAY())),VLOOKUP(F84,'validation data'!$L$2:$M$13,2,FALSE),1),3),0)+DATE(IF(MONTH(TODAY())&gt;=VLOOKUP(F84,'validation data'!$L$2:$M$13,2,FALSE),YEAR(TODAY())+1,YEAR(TODAY())),VLOOKUP(F84,'validation data'!$L$2:$M$13,2,FALSE),1)+1,IF(WEEKDAY(DATE(IF(MONTH(TODAY())&gt;=VLOOKUP(F84,'validation data'!$L$2:$M$13,2,FALSE),YEAR(TODAY())+1,YEAR(TODAY())),VLOOKUP(F84,'validation data'!$L$2:$M$13,2,FALSE),1),3)&gt;0,7-WEEKDAY(DATE(IF(MONTH(TODAY())&gt;=VLOOKUP(F84,'validation data'!$L$2:$M$13,2,FALSE),YEAR(TODAY())+1,YEAR(TODAY())),VLOOKUP(F84,'validation data'!$L$2:$M$13,2,FALSE),1),3),0)+DATE(IF(MONTH(TODAY())&gt;=VLOOKUP(F84,'validation data'!$L$2:$M$13,2,FALSE),YEAR(TODAY())+1,YEAR(TODAY())),VLOOKUP(F84,'validation data'!$L$2:$M$13,2,FALSE),1)))))</f>
        <v/>
      </c>
      <c r="O84" s="27" t="s">
        <v>0</v>
      </c>
      <c r="P84" s="31" t="str">
        <f t="shared" si="7"/>
        <v/>
      </c>
      <c r="Q84" s="33" t="str">
        <f>IF(AND(D84="",K84="",J84=""),"",CONCATENATE(TEXT(VLOOKUP(D84,'validation data'!$H$2:$I$17,2,FALSE),"0000"),"-",IF(K84=99999,TEXT(J84,"00000"),TEXT(K84,"00000"))))</f>
        <v/>
      </c>
      <c r="R84" s="6" t="s">
        <v>164</v>
      </c>
      <c r="S84" s="6" t="s">
        <v>12</v>
      </c>
      <c r="T84" s="6" t="s">
        <v>13</v>
      </c>
      <c r="U84" s="6" t="str">
        <f t="shared" si="8"/>
        <v/>
      </c>
      <c r="V84" s="34" t="str">
        <f t="shared" ca="1" si="9"/>
        <v/>
      </c>
      <c r="W84" s="34" t="str">
        <f t="shared" ca="1" si="10"/>
        <v/>
      </c>
      <c r="X84" s="32">
        <f t="shared" si="11"/>
        <v>0</v>
      </c>
      <c r="Y84" s="32">
        <f t="shared" si="12"/>
        <v>0</v>
      </c>
      <c r="Z84" s="32" t="s">
        <v>9</v>
      </c>
      <c r="AA84" s="32" t="s">
        <v>162</v>
      </c>
      <c r="AB84" s="32" t="str">
        <f t="shared" si="13"/>
        <v/>
      </c>
      <c r="AC84" s="7"/>
    </row>
    <row r="85" spans="7:29" ht="20.25" customHeight="1" x14ac:dyDescent="0.25">
      <c r="G85" s="26" t="str">
        <f ca="1">IF(F85="","",IF(VLOOKUP(F85,'validation data'!$L$2:$M$13,2,FALSE)=1,IF(WEEKDAY(DATE(IF(MONTH(TODAY())&gt;=VLOOKUP(F85,'validation data'!$L$2:$M$13,2,FALSE),YEAR(TODAY())+1,YEAR(TODAY())),VLOOKUP(F85,'validation data'!$L$2:$M$13,2,FALSE),1),3)&gt;0,7-WEEKDAY(DATE(IF(MONTH(TODAY())&gt;=VLOOKUP(F85,'validation data'!$L$2:$M$13,2,FALSE),YEAR(TODAY())+1,YEAR(TODAY())),VLOOKUP(F85,'validation data'!$L$2:$M$13,2,FALSE),1),3),0)+DATE(IF(MONTH(TODAY())&gt;=VLOOKUP(F85,'validation data'!$L$2:$M$13,2,FALSE),YEAR(TODAY())+1,YEAR(TODAY())),VLOOKUP(F85,'validation data'!$L$2:$M$13,2,FALSE),1)+7,IF(VLOOKUP(F85,'validation data'!$L$2:$M$13,2,FALSE)=9,IF(WEEKDAY(DATE(IF(MONTH(TODAY())&gt;=VLOOKUP(F85,'validation data'!$L$2:$M$13,2,FALSE),YEAR(TODAY())+1,YEAR(TODAY())),VLOOKUP(F85,'validation data'!$L$2:$M$13,2,FALSE),1),3)&gt;0,7-WEEKDAY(DATE(IF(MONTH(TODAY())&gt;=VLOOKUP(F85,'validation data'!$L$2:$M$13,2,FALSE),YEAR(TODAY())+1,YEAR(TODAY())),VLOOKUP(F85,'validation data'!$L$2:$M$13,2,FALSE),1),3),0)+DATE(IF(MONTH(TODAY())&gt;=VLOOKUP(F85,'validation data'!$L$2:$M$13,2,FALSE),YEAR(TODAY())+1,YEAR(TODAY())),VLOOKUP(F85,'validation data'!$L$2:$M$13,2,FALSE),1)+1,IF(AND(OR(DAY(IF(WEEKDAY(DATE(IF(MONTH(TODAY())&gt;=VLOOKUP(F85,'validation data'!$L$2:$M$13,2,FALSE),YEAR(TODAY())+1,YEAR(TODAY())),VLOOKUP(F85,'validation data'!$L$2:$M$13,2,FALSE),1),3)&gt;0,7-WEEKDAY(DATE(IF(MONTH(TODAY())&gt;=VLOOKUP(F85,'validation data'!$L$2:$M$13,2,FALSE),YEAR(TODAY())+1,YEAR(TODAY())),VLOOKUP(F85,'validation data'!$L$2:$M$13,2,FALSE),1),3),0)+DATE(IF(MONTH(TODAY())&gt;=VLOOKUP(F85,'validation data'!$L$2:$M$13,2,FALSE),YEAR(TODAY())+1,YEAR(TODAY())),VLOOKUP(F85,'validation data'!$L$2:$M$13,2,FALSE),1))=4,(DAY(IF(WEEKDAY(DATE(IF(MONTH(TODAY())&gt;=VLOOKUP(F85,'validation data'!$L$2:$M$13,2,FALSE),YEAR(TODAY())+1,YEAR(TODAY())),VLOOKUP(F85,'validation data'!$L$2:$M$13,2,FALSE),1),3)&gt;0,7-WEEKDAY(DATE(IF(MONTH(TODAY())&gt;=VLOOKUP(F85,'validation data'!$L$2:$M$13,2,FALSE),YEAR(TODAY())+1,YEAR(TODAY())),VLOOKUP(F85,'validation data'!$L$2:$M$13,2,FALSE),1),3),0)+DATE(IF(MONTH(TODAY())&gt;=VLOOKUP(F85,'validation data'!$L$2:$M$13,2,FALSE),YEAR(TODAY())+1,YEAR(TODAY())),VLOOKUP(F85,'validation data'!$L$2:$M$13,2,FALSE),1))=5)),VLOOKUP(F85,'validation data'!$L$2:$M$13,2,FALSE)=7),IF(WEEKDAY(DATE(IF(MONTH(TODAY())&gt;=VLOOKUP(F85,'validation data'!$L$2:$M$13,2,FALSE),YEAR(TODAY())+1,YEAR(TODAY())),VLOOKUP(F85,'validation data'!$L$2:$M$13,2,FALSE),1),3)&gt;0,7-WEEKDAY(DATE(IF(MONTH(TODAY())&gt;=VLOOKUP(F85,'validation data'!$L$2:$M$13,2,FALSE),YEAR(TODAY())+1,YEAR(TODAY())),VLOOKUP(F85,'validation data'!$L$2:$M$13,2,FALSE),1),3),0)+DATE(IF(MONTH(TODAY())&gt;=VLOOKUP(F85,'validation data'!$L$2:$M$13,2,FALSE),YEAR(TODAY())+1,YEAR(TODAY())),VLOOKUP(F85,'validation data'!$L$2:$M$13,2,FALSE),1)+1,IF(WEEKDAY(DATE(IF(MONTH(TODAY())&gt;=VLOOKUP(F85,'validation data'!$L$2:$M$13,2,FALSE),YEAR(TODAY())+1,YEAR(TODAY())),VLOOKUP(F85,'validation data'!$L$2:$M$13,2,FALSE),1),3)&gt;0,7-WEEKDAY(DATE(IF(MONTH(TODAY())&gt;=VLOOKUP(F85,'validation data'!$L$2:$M$13,2,FALSE),YEAR(TODAY())+1,YEAR(TODAY())),VLOOKUP(F85,'validation data'!$L$2:$M$13,2,FALSE),1),3),0)+DATE(IF(MONTH(TODAY())&gt;=VLOOKUP(F85,'validation data'!$L$2:$M$13,2,FALSE),YEAR(TODAY())+1,YEAR(TODAY())),VLOOKUP(F85,'validation data'!$L$2:$M$13,2,FALSE),1)))))</f>
        <v/>
      </c>
      <c r="O85" s="27" t="s">
        <v>0</v>
      </c>
      <c r="P85" s="31" t="str">
        <f t="shared" si="7"/>
        <v/>
      </c>
      <c r="Q85" s="33" t="str">
        <f>IF(AND(D85="",K85="",J85=""),"",CONCATENATE(TEXT(VLOOKUP(D85,'validation data'!$H$2:$I$17,2,FALSE),"0000"),"-",IF(K85=99999,TEXT(J85,"00000"),TEXT(K85,"00000"))))</f>
        <v/>
      </c>
      <c r="R85" s="6" t="s">
        <v>164</v>
      </c>
      <c r="S85" s="6" t="s">
        <v>12</v>
      </c>
      <c r="T85" s="6" t="s">
        <v>13</v>
      </c>
      <c r="U85" s="6" t="str">
        <f t="shared" si="8"/>
        <v/>
      </c>
      <c r="V85" s="34" t="str">
        <f t="shared" ca="1" si="9"/>
        <v/>
      </c>
      <c r="W85" s="34" t="str">
        <f t="shared" ca="1" si="10"/>
        <v/>
      </c>
      <c r="X85" s="32">
        <f t="shared" si="11"/>
        <v>0</v>
      </c>
      <c r="Y85" s="32">
        <f t="shared" si="12"/>
        <v>0</v>
      </c>
      <c r="Z85" s="32" t="s">
        <v>9</v>
      </c>
      <c r="AA85" s="32" t="s">
        <v>162</v>
      </c>
      <c r="AB85" s="32" t="str">
        <f t="shared" si="13"/>
        <v/>
      </c>
      <c r="AC85" s="7"/>
    </row>
    <row r="86" spans="7:29" ht="20.25" customHeight="1" x14ac:dyDescent="0.25">
      <c r="G86" s="26" t="str">
        <f ca="1">IF(F86="","",IF(VLOOKUP(F86,'validation data'!$L$2:$M$13,2,FALSE)=1,IF(WEEKDAY(DATE(IF(MONTH(TODAY())&gt;=VLOOKUP(F86,'validation data'!$L$2:$M$13,2,FALSE),YEAR(TODAY())+1,YEAR(TODAY())),VLOOKUP(F86,'validation data'!$L$2:$M$13,2,FALSE),1),3)&gt;0,7-WEEKDAY(DATE(IF(MONTH(TODAY())&gt;=VLOOKUP(F86,'validation data'!$L$2:$M$13,2,FALSE),YEAR(TODAY())+1,YEAR(TODAY())),VLOOKUP(F86,'validation data'!$L$2:$M$13,2,FALSE),1),3),0)+DATE(IF(MONTH(TODAY())&gt;=VLOOKUP(F86,'validation data'!$L$2:$M$13,2,FALSE),YEAR(TODAY())+1,YEAR(TODAY())),VLOOKUP(F86,'validation data'!$L$2:$M$13,2,FALSE),1)+7,IF(VLOOKUP(F86,'validation data'!$L$2:$M$13,2,FALSE)=9,IF(WEEKDAY(DATE(IF(MONTH(TODAY())&gt;=VLOOKUP(F86,'validation data'!$L$2:$M$13,2,FALSE),YEAR(TODAY())+1,YEAR(TODAY())),VLOOKUP(F86,'validation data'!$L$2:$M$13,2,FALSE),1),3)&gt;0,7-WEEKDAY(DATE(IF(MONTH(TODAY())&gt;=VLOOKUP(F86,'validation data'!$L$2:$M$13,2,FALSE),YEAR(TODAY())+1,YEAR(TODAY())),VLOOKUP(F86,'validation data'!$L$2:$M$13,2,FALSE),1),3),0)+DATE(IF(MONTH(TODAY())&gt;=VLOOKUP(F86,'validation data'!$L$2:$M$13,2,FALSE),YEAR(TODAY())+1,YEAR(TODAY())),VLOOKUP(F86,'validation data'!$L$2:$M$13,2,FALSE),1)+1,IF(AND(OR(DAY(IF(WEEKDAY(DATE(IF(MONTH(TODAY())&gt;=VLOOKUP(F86,'validation data'!$L$2:$M$13,2,FALSE),YEAR(TODAY())+1,YEAR(TODAY())),VLOOKUP(F86,'validation data'!$L$2:$M$13,2,FALSE),1),3)&gt;0,7-WEEKDAY(DATE(IF(MONTH(TODAY())&gt;=VLOOKUP(F86,'validation data'!$L$2:$M$13,2,FALSE),YEAR(TODAY())+1,YEAR(TODAY())),VLOOKUP(F86,'validation data'!$L$2:$M$13,2,FALSE),1),3),0)+DATE(IF(MONTH(TODAY())&gt;=VLOOKUP(F86,'validation data'!$L$2:$M$13,2,FALSE),YEAR(TODAY())+1,YEAR(TODAY())),VLOOKUP(F86,'validation data'!$L$2:$M$13,2,FALSE),1))=4,(DAY(IF(WEEKDAY(DATE(IF(MONTH(TODAY())&gt;=VLOOKUP(F86,'validation data'!$L$2:$M$13,2,FALSE),YEAR(TODAY())+1,YEAR(TODAY())),VLOOKUP(F86,'validation data'!$L$2:$M$13,2,FALSE),1),3)&gt;0,7-WEEKDAY(DATE(IF(MONTH(TODAY())&gt;=VLOOKUP(F86,'validation data'!$L$2:$M$13,2,FALSE),YEAR(TODAY())+1,YEAR(TODAY())),VLOOKUP(F86,'validation data'!$L$2:$M$13,2,FALSE),1),3),0)+DATE(IF(MONTH(TODAY())&gt;=VLOOKUP(F86,'validation data'!$L$2:$M$13,2,FALSE),YEAR(TODAY())+1,YEAR(TODAY())),VLOOKUP(F86,'validation data'!$L$2:$M$13,2,FALSE),1))=5)),VLOOKUP(F86,'validation data'!$L$2:$M$13,2,FALSE)=7),IF(WEEKDAY(DATE(IF(MONTH(TODAY())&gt;=VLOOKUP(F86,'validation data'!$L$2:$M$13,2,FALSE),YEAR(TODAY())+1,YEAR(TODAY())),VLOOKUP(F86,'validation data'!$L$2:$M$13,2,FALSE),1),3)&gt;0,7-WEEKDAY(DATE(IF(MONTH(TODAY())&gt;=VLOOKUP(F86,'validation data'!$L$2:$M$13,2,FALSE),YEAR(TODAY())+1,YEAR(TODAY())),VLOOKUP(F86,'validation data'!$L$2:$M$13,2,FALSE),1),3),0)+DATE(IF(MONTH(TODAY())&gt;=VLOOKUP(F86,'validation data'!$L$2:$M$13,2,FALSE),YEAR(TODAY())+1,YEAR(TODAY())),VLOOKUP(F86,'validation data'!$L$2:$M$13,2,FALSE),1)+1,IF(WEEKDAY(DATE(IF(MONTH(TODAY())&gt;=VLOOKUP(F86,'validation data'!$L$2:$M$13,2,FALSE),YEAR(TODAY())+1,YEAR(TODAY())),VLOOKUP(F86,'validation data'!$L$2:$M$13,2,FALSE),1),3)&gt;0,7-WEEKDAY(DATE(IF(MONTH(TODAY())&gt;=VLOOKUP(F86,'validation data'!$L$2:$M$13,2,FALSE),YEAR(TODAY())+1,YEAR(TODAY())),VLOOKUP(F86,'validation data'!$L$2:$M$13,2,FALSE),1),3),0)+DATE(IF(MONTH(TODAY())&gt;=VLOOKUP(F86,'validation data'!$L$2:$M$13,2,FALSE),YEAR(TODAY())+1,YEAR(TODAY())),VLOOKUP(F86,'validation data'!$L$2:$M$13,2,FALSE),1)))))</f>
        <v/>
      </c>
      <c r="O86" s="27" t="s">
        <v>0</v>
      </c>
      <c r="P86" s="31" t="str">
        <f t="shared" si="7"/>
        <v/>
      </c>
      <c r="Q86" s="33" t="str">
        <f>IF(AND(D86="",K86="",J86=""),"",CONCATENATE(TEXT(VLOOKUP(D86,'validation data'!$H$2:$I$17,2,FALSE),"0000"),"-",IF(K86=99999,TEXT(J86,"00000"),TEXT(K86,"00000"))))</f>
        <v/>
      </c>
      <c r="R86" s="6" t="s">
        <v>164</v>
      </c>
      <c r="S86" s="6" t="s">
        <v>12</v>
      </c>
      <c r="T86" s="6" t="s">
        <v>13</v>
      </c>
      <c r="U86" s="6" t="str">
        <f t="shared" si="8"/>
        <v/>
      </c>
      <c r="V86" s="34" t="str">
        <f t="shared" ca="1" si="9"/>
        <v/>
      </c>
      <c r="W86" s="34" t="str">
        <f t="shared" ca="1" si="10"/>
        <v/>
      </c>
      <c r="X86" s="32">
        <f t="shared" si="11"/>
        <v>0</v>
      </c>
      <c r="Y86" s="32">
        <f t="shared" si="12"/>
        <v>0</v>
      </c>
      <c r="Z86" s="32" t="s">
        <v>9</v>
      </c>
      <c r="AA86" s="32" t="s">
        <v>162</v>
      </c>
      <c r="AB86" s="32" t="str">
        <f t="shared" si="13"/>
        <v/>
      </c>
      <c r="AC86" s="7"/>
    </row>
    <row r="87" spans="7:29" ht="20.25" customHeight="1" x14ac:dyDescent="0.25">
      <c r="G87" s="26" t="str">
        <f ca="1">IF(F87="","",IF(VLOOKUP(F87,'validation data'!$L$2:$M$13,2,FALSE)=1,IF(WEEKDAY(DATE(IF(MONTH(TODAY())&gt;=VLOOKUP(F87,'validation data'!$L$2:$M$13,2,FALSE),YEAR(TODAY())+1,YEAR(TODAY())),VLOOKUP(F87,'validation data'!$L$2:$M$13,2,FALSE),1),3)&gt;0,7-WEEKDAY(DATE(IF(MONTH(TODAY())&gt;=VLOOKUP(F87,'validation data'!$L$2:$M$13,2,FALSE),YEAR(TODAY())+1,YEAR(TODAY())),VLOOKUP(F87,'validation data'!$L$2:$M$13,2,FALSE),1),3),0)+DATE(IF(MONTH(TODAY())&gt;=VLOOKUP(F87,'validation data'!$L$2:$M$13,2,FALSE),YEAR(TODAY())+1,YEAR(TODAY())),VLOOKUP(F87,'validation data'!$L$2:$M$13,2,FALSE),1)+7,IF(VLOOKUP(F87,'validation data'!$L$2:$M$13,2,FALSE)=9,IF(WEEKDAY(DATE(IF(MONTH(TODAY())&gt;=VLOOKUP(F87,'validation data'!$L$2:$M$13,2,FALSE),YEAR(TODAY())+1,YEAR(TODAY())),VLOOKUP(F87,'validation data'!$L$2:$M$13,2,FALSE),1),3)&gt;0,7-WEEKDAY(DATE(IF(MONTH(TODAY())&gt;=VLOOKUP(F87,'validation data'!$L$2:$M$13,2,FALSE),YEAR(TODAY())+1,YEAR(TODAY())),VLOOKUP(F87,'validation data'!$L$2:$M$13,2,FALSE),1),3),0)+DATE(IF(MONTH(TODAY())&gt;=VLOOKUP(F87,'validation data'!$L$2:$M$13,2,FALSE),YEAR(TODAY())+1,YEAR(TODAY())),VLOOKUP(F87,'validation data'!$L$2:$M$13,2,FALSE),1)+1,IF(AND(OR(DAY(IF(WEEKDAY(DATE(IF(MONTH(TODAY())&gt;=VLOOKUP(F87,'validation data'!$L$2:$M$13,2,FALSE),YEAR(TODAY())+1,YEAR(TODAY())),VLOOKUP(F87,'validation data'!$L$2:$M$13,2,FALSE),1),3)&gt;0,7-WEEKDAY(DATE(IF(MONTH(TODAY())&gt;=VLOOKUP(F87,'validation data'!$L$2:$M$13,2,FALSE),YEAR(TODAY())+1,YEAR(TODAY())),VLOOKUP(F87,'validation data'!$L$2:$M$13,2,FALSE),1),3),0)+DATE(IF(MONTH(TODAY())&gt;=VLOOKUP(F87,'validation data'!$L$2:$M$13,2,FALSE),YEAR(TODAY())+1,YEAR(TODAY())),VLOOKUP(F87,'validation data'!$L$2:$M$13,2,FALSE),1))=4,(DAY(IF(WEEKDAY(DATE(IF(MONTH(TODAY())&gt;=VLOOKUP(F87,'validation data'!$L$2:$M$13,2,FALSE),YEAR(TODAY())+1,YEAR(TODAY())),VLOOKUP(F87,'validation data'!$L$2:$M$13,2,FALSE),1),3)&gt;0,7-WEEKDAY(DATE(IF(MONTH(TODAY())&gt;=VLOOKUP(F87,'validation data'!$L$2:$M$13,2,FALSE),YEAR(TODAY())+1,YEAR(TODAY())),VLOOKUP(F87,'validation data'!$L$2:$M$13,2,FALSE),1),3),0)+DATE(IF(MONTH(TODAY())&gt;=VLOOKUP(F87,'validation data'!$L$2:$M$13,2,FALSE),YEAR(TODAY())+1,YEAR(TODAY())),VLOOKUP(F87,'validation data'!$L$2:$M$13,2,FALSE),1))=5)),VLOOKUP(F87,'validation data'!$L$2:$M$13,2,FALSE)=7),IF(WEEKDAY(DATE(IF(MONTH(TODAY())&gt;=VLOOKUP(F87,'validation data'!$L$2:$M$13,2,FALSE),YEAR(TODAY())+1,YEAR(TODAY())),VLOOKUP(F87,'validation data'!$L$2:$M$13,2,FALSE),1),3)&gt;0,7-WEEKDAY(DATE(IF(MONTH(TODAY())&gt;=VLOOKUP(F87,'validation data'!$L$2:$M$13,2,FALSE),YEAR(TODAY())+1,YEAR(TODAY())),VLOOKUP(F87,'validation data'!$L$2:$M$13,2,FALSE),1),3),0)+DATE(IF(MONTH(TODAY())&gt;=VLOOKUP(F87,'validation data'!$L$2:$M$13,2,FALSE),YEAR(TODAY())+1,YEAR(TODAY())),VLOOKUP(F87,'validation data'!$L$2:$M$13,2,FALSE),1)+1,IF(WEEKDAY(DATE(IF(MONTH(TODAY())&gt;=VLOOKUP(F87,'validation data'!$L$2:$M$13,2,FALSE),YEAR(TODAY())+1,YEAR(TODAY())),VLOOKUP(F87,'validation data'!$L$2:$M$13,2,FALSE),1),3)&gt;0,7-WEEKDAY(DATE(IF(MONTH(TODAY())&gt;=VLOOKUP(F87,'validation data'!$L$2:$M$13,2,FALSE),YEAR(TODAY())+1,YEAR(TODAY())),VLOOKUP(F87,'validation data'!$L$2:$M$13,2,FALSE),1),3),0)+DATE(IF(MONTH(TODAY())&gt;=VLOOKUP(F87,'validation data'!$L$2:$M$13,2,FALSE),YEAR(TODAY())+1,YEAR(TODAY())),VLOOKUP(F87,'validation data'!$L$2:$M$13,2,FALSE),1)))))</f>
        <v/>
      </c>
      <c r="O87" s="27" t="s">
        <v>0</v>
      </c>
      <c r="P87" s="31" t="str">
        <f t="shared" si="7"/>
        <v/>
      </c>
      <c r="Q87" s="33" t="str">
        <f>IF(AND(D87="",K87="",J87=""),"",CONCATENATE(TEXT(VLOOKUP(D87,'validation data'!$H$2:$I$17,2,FALSE),"0000"),"-",IF(K87=99999,TEXT(J87,"00000"),TEXT(K87,"00000"))))</f>
        <v/>
      </c>
      <c r="R87" s="6" t="s">
        <v>164</v>
      </c>
      <c r="S87" s="6" t="s">
        <v>12</v>
      </c>
      <c r="T87" s="6" t="s">
        <v>13</v>
      </c>
      <c r="U87" s="6" t="str">
        <f t="shared" si="8"/>
        <v/>
      </c>
      <c r="V87" s="34" t="str">
        <f t="shared" ca="1" si="9"/>
        <v/>
      </c>
      <c r="W87" s="34" t="str">
        <f t="shared" ca="1" si="10"/>
        <v/>
      </c>
      <c r="X87" s="32">
        <f t="shared" si="11"/>
        <v>0</v>
      </c>
      <c r="Y87" s="32">
        <f t="shared" si="12"/>
        <v>0</v>
      </c>
      <c r="Z87" s="32" t="s">
        <v>9</v>
      </c>
      <c r="AA87" s="32" t="s">
        <v>162</v>
      </c>
      <c r="AB87" s="32" t="str">
        <f t="shared" si="13"/>
        <v/>
      </c>
      <c r="AC87" s="7"/>
    </row>
    <row r="88" spans="7:29" ht="20.25" customHeight="1" x14ac:dyDescent="0.25">
      <c r="G88" s="26" t="str">
        <f ca="1">IF(F88="","",IF(VLOOKUP(F88,'validation data'!$L$2:$M$13,2,FALSE)=1,IF(WEEKDAY(DATE(IF(MONTH(TODAY())&gt;=VLOOKUP(F88,'validation data'!$L$2:$M$13,2,FALSE),YEAR(TODAY())+1,YEAR(TODAY())),VLOOKUP(F88,'validation data'!$L$2:$M$13,2,FALSE),1),3)&gt;0,7-WEEKDAY(DATE(IF(MONTH(TODAY())&gt;=VLOOKUP(F88,'validation data'!$L$2:$M$13,2,FALSE),YEAR(TODAY())+1,YEAR(TODAY())),VLOOKUP(F88,'validation data'!$L$2:$M$13,2,FALSE),1),3),0)+DATE(IF(MONTH(TODAY())&gt;=VLOOKUP(F88,'validation data'!$L$2:$M$13,2,FALSE),YEAR(TODAY())+1,YEAR(TODAY())),VLOOKUP(F88,'validation data'!$L$2:$M$13,2,FALSE),1)+7,IF(VLOOKUP(F88,'validation data'!$L$2:$M$13,2,FALSE)=9,IF(WEEKDAY(DATE(IF(MONTH(TODAY())&gt;=VLOOKUP(F88,'validation data'!$L$2:$M$13,2,FALSE),YEAR(TODAY())+1,YEAR(TODAY())),VLOOKUP(F88,'validation data'!$L$2:$M$13,2,FALSE),1),3)&gt;0,7-WEEKDAY(DATE(IF(MONTH(TODAY())&gt;=VLOOKUP(F88,'validation data'!$L$2:$M$13,2,FALSE),YEAR(TODAY())+1,YEAR(TODAY())),VLOOKUP(F88,'validation data'!$L$2:$M$13,2,FALSE),1),3),0)+DATE(IF(MONTH(TODAY())&gt;=VLOOKUP(F88,'validation data'!$L$2:$M$13,2,FALSE),YEAR(TODAY())+1,YEAR(TODAY())),VLOOKUP(F88,'validation data'!$L$2:$M$13,2,FALSE),1)+1,IF(AND(OR(DAY(IF(WEEKDAY(DATE(IF(MONTH(TODAY())&gt;=VLOOKUP(F88,'validation data'!$L$2:$M$13,2,FALSE),YEAR(TODAY())+1,YEAR(TODAY())),VLOOKUP(F88,'validation data'!$L$2:$M$13,2,FALSE),1),3)&gt;0,7-WEEKDAY(DATE(IF(MONTH(TODAY())&gt;=VLOOKUP(F88,'validation data'!$L$2:$M$13,2,FALSE),YEAR(TODAY())+1,YEAR(TODAY())),VLOOKUP(F88,'validation data'!$L$2:$M$13,2,FALSE),1),3),0)+DATE(IF(MONTH(TODAY())&gt;=VLOOKUP(F88,'validation data'!$L$2:$M$13,2,FALSE),YEAR(TODAY())+1,YEAR(TODAY())),VLOOKUP(F88,'validation data'!$L$2:$M$13,2,FALSE),1))=4,(DAY(IF(WEEKDAY(DATE(IF(MONTH(TODAY())&gt;=VLOOKUP(F88,'validation data'!$L$2:$M$13,2,FALSE),YEAR(TODAY())+1,YEAR(TODAY())),VLOOKUP(F88,'validation data'!$L$2:$M$13,2,FALSE),1),3)&gt;0,7-WEEKDAY(DATE(IF(MONTH(TODAY())&gt;=VLOOKUP(F88,'validation data'!$L$2:$M$13,2,FALSE),YEAR(TODAY())+1,YEAR(TODAY())),VLOOKUP(F88,'validation data'!$L$2:$M$13,2,FALSE),1),3),0)+DATE(IF(MONTH(TODAY())&gt;=VLOOKUP(F88,'validation data'!$L$2:$M$13,2,FALSE),YEAR(TODAY())+1,YEAR(TODAY())),VLOOKUP(F88,'validation data'!$L$2:$M$13,2,FALSE),1))=5)),VLOOKUP(F88,'validation data'!$L$2:$M$13,2,FALSE)=7),IF(WEEKDAY(DATE(IF(MONTH(TODAY())&gt;=VLOOKUP(F88,'validation data'!$L$2:$M$13,2,FALSE),YEAR(TODAY())+1,YEAR(TODAY())),VLOOKUP(F88,'validation data'!$L$2:$M$13,2,FALSE),1),3)&gt;0,7-WEEKDAY(DATE(IF(MONTH(TODAY())&gt;=VLOOKUP(F88,'validation data'!$L$2:$M$13,2,FALSE),YEAR(TODAY())+1,YEAR(TODAY())),VLOOKUP(F88,'validation data'!$L$2:$M$13,2,FALSE),1),3),0)+DATE(IF(MONTH(TODAY())&gt;=VLOOKUP(F88,'validation data'!$L$2:$M$13,2,FALSE),YEAR(TODAY())+1,YEAR(TODAY())),VLOOKUP(F88,'validation data'!$L$2:$M$13,2,FALSE),1)+1,IF(WEEKDAY(DATE(IF(MONTH(TODAY())&gt;=VLOOKUP(F88,'validation data'!$L$2:$M$13,2,FALSE),YEAR(TODAY())+1,YEAR(TODAY())),VLOOKUP(F88,'validation data'!$L$2:$M$13,2,FALSE),1),3)&gt;0,7-WEEKDAY(DATE(IF(MONTH(TODAY())&gt;=VLOOKUP(F88,'validation data'!$L$2:$M$13,2,FALSE),YEAR(TODAY())+1,YEAR(TODAY())),VLOOKUP(F88,'validation data'!$L$2:$M$13,2,FALSE),1),3),0)+DATE(IF(MONTH(TODAY())&gt;=VLOOKUP(F88,'validation data'!$L$2:$M$13,2,FALSE),YEAR(TODAY())+1,YEAR(TODAY())),VLOOKUP(F88,'validation data'!$L$2:$M$13,2,FALSE),1)))))</f>
        <v/>
      </c>
      <c r="O88" s="27" t="s">
        <v>0</v>
      </c>
      <c r="P88" s="31" t="str">
        <f t="shared" si="7"/>
        <v/>
      </c>
      <c r="Q88" s="33" t="str">
        <f>IF(AND(D88="",K88="",J88=""),"",CONCATENATE(TEXT(VLOOKUP(D88,'validation data'!$H$2:$I$17,2,FALSE),"0000"),"-",IF(K88=99999,TEXT(J88,"00000"),TEXT(K88,"00000"))))</f>
        <v/>
      </c>
      <c r="R88" s="6" t="s">
        <v>164</v>
      </c>
      <c r="S88" s="6" t="s">
        <v>12</v>
      </c>
      <c r="T88" s="6" t="s">
        <v>13</v>
      </c>
      <c r="U88" s="6" t="str">
        <f t="shared" si="8"/>
        <v/>
      </c>
      <c r="V88" s="34" t="str">
        <f t="shared" ca="1" si="9"/>
        <v/>
      </c>
      <c r="W88" s="34" t="str">
        <f t="shared" ca="1" si="10"/>
        <v/>
      </c>
      <c r="X88" s="32">
        <f t="shared" si="11"/>
        <v>0</v>
      </c>
      <c r="Y88" s="32">
        <f t="shared" si="12"/>
        <v>0</v>
      </c>
      <c r="Z88" s="32" t="s">
        <v>9</v>
      </c>
      <c r="AA88" s="32" t="s">
        <v>162</v>
      </c>
      <c r="AB88" s="32" t="str">
        <f t="shared" si="13"/>
        <v/>
      </c>
      <c r="AC88" s="7"/>
    </row>
    <row r="89" spans="7:29" ht="20.25" customHeight="1" x14ac:dyDescent="0.25">
      <c r="G89" s="26" t="str">
        <f ca="1">IF(F89="","",IF(VLOOKUP(F89,'validation data'!$L$2:$M$13,2,FALSE)=1,IF(WEEKDAY(DATE(IF(MONTH(TODAY())&gt;=VLOOKUP(F89,'validation data'!$L$2:$M$13,2,FALSE),YEAR(TODAY())+1,YEAR(TODAY())),VLOOKUP(F89,'validation data'!$L$2:$M$13,2,FALSE),1),3)&gt;0,7-WEEKDAY(DATE(IF(MONTH(TODAY())&gt;=VLOOKUP(F89,'validation data'!$L$2:$M$13,2,FALSE),YEAR(TODAY())+1,YEAR(TODAY())),VLOOKUP(F89,'validation data'!$L$2:$M$13,2,FALSE),1),3),0)+DATE(IF(MONTH(TODAY())&gt;=VLOOKUP(F89,'validation data'!$L$2:$M$13,2,FALSE),YEAR(TODAY())+1,YEAR(TODAY())),VLOOKUP(F89,'validation data'!$L$2:$M$13,2,FALSE),1)+7,IF(VLOOKUP(F89,'validation data'!$L$2:$M$13,2,FALSE)=9,IF(WEEKDAY(DATE(IF(MONTH(TODAY())&gt;=VLOOKUP(F89,'validation data'!$L$2:$M$13,2,FALSE),YEAR(TODAY())+1,YEAR(TODAY())),VLOOKUP(F89,'validation data'!$L$2:$M$13,2,FALSE),1),3)&gt;0,7-WEEKDAY(DATE(IF(MONTH(TODAY())&gt;=VLOOKUP(F89,'validation data'!$L$2:$M$13,2,FALSE),YEAR(TODAY())+1,YEAR(TODAY())),VLOOKUP(F89,'validation data'!$L$2:$M$13,2,FALSE),1),3),0)+DATE(IF(MONTH(TODAY())&gt;=VLOOKUP(F89,'validation data'!$L$2:$M$13,2,FALSE),YEAR(TODAY())+1,YEAR(TODAY())),VLOOKUP(F89,'validation data'!$L$2:$M$13,2,FALSE),1)+1,IF(AND(OR(DAY(IF(WEEKDAY(DATE(IF(MONTH(TODAY())&gt;=VLOOKUP(F89,'validation data'!$L$2:$M$13,2,FALSE),YEAR(TODAY())+1,YEAR(TODAY())),VLOOKUP(F89,'validation data'!$L$2:$M$13,2,FALSE),1),3)&gt;0,7-WEEKDAY(DATE(IF(MONTH(TODAY())&gt;=VLOOKUP(F89,'validation data'!$L$2:$M$13,2,FALSE),YEAR(TODAY())+1,YEAR(TODAY())),VLOOKUP(F89,'validation data'!$L$2:$M$13,2,FALSE),1),3),0)+DATE(IF(MONTH(TODAY())&gt;=VLOOKUP(F89,'validation data'!$L$2:$M$13,2,FALSE),YEAR(TODAY())+1,YEAR(TODAY())),VLOOKUP(F89,'validation data'!$L$2:$M$13,2,FALSE),1))=4,(DAY(IF(WEEKDAY(DATE(IF(MONTH(TODAY())&gt;=VLOOKUP(F89,'validation data'!$L$2:$M$13,2,FALSE),YEAR(TODAY())+1,YEAR(TODAY())),VLOOKUP(F89,'validation data'!$L$2:$M$13,2,FALSE),1),3)&gt;0,7-WEEKDAY(DATE(IF(MONTH(TODAY())&gt;=VLOOKUP(F89,'validation data'!$L$2:$M$13,2,FALSE),YEAR(TODAY())+1,YEAR(TODAY())),VLOOKUP(F89,'validation data'!$L$2:$M$13,2,FALSE),1),3),0)+DATE(IF(MONTH(TODAY())&gt;=VLOOKUP(F89,'validation data'!$L$2:$M$13,2,FALSE),YEAR(TODAY())+1,YEAR(TODAY())),VLOOKUP(F89,'validation data'!$L$2:$M$13,2,FALSE),1))=5)),VLOOKUP(F89,'validation data'!$L$2:$M$13,2,FALSE)=7),IF(WEEKDAY(DATE(IF(MONTH(TODAY())&gt;=VLOOKUP(F89,'validation data'!$L$2:$M$13,2,FALSE),YEAR(TODAY())+1,YEAR(TODAY())),VLOOKUP(F89,'validation data'!$L$2:$M$13,2,FALSE),1),3)&gt;0,7-WEEKDAY(DATE(IF(MONTH(TODAY())&gt;=VLOOKUP(F89,'validation data'!$L$2:$M$13,2,FALSE),YEAR(TODAY())+1,YEAR(TODAY())),VLOOKUP(F89,'validation data'!$L$2:$M$13,2,FALSE),1),3),0)+DATE(IF(MONTH(TODAY())&gt;=VLOOKUP(F89,'validation data'!$L$2:$M$13,2,FALSE),YEAR(TODAY())+1,YEAR(TODAY())),VLOOKUP(F89,'validation data'!$L$2:$M$13,2,FALSE),1)+1,IF(WEEKDAY(DATE(IF(MONTH(TODAY())&gt;=VLOOKUP(F89,'validation data'!$L$2:$M$13,2,FALSE),YEAR(TODAY())+1,YEAR(TODAY())),VLOOKUP(F89,'validation data'!$L$2:$M$13,2,FALSE),1),3)&gt;0,7-WEEKDAY(DATE(IF(MONTH(TODAY())&gt;=VLOOKUP(F89,'validation data'!$L$2:$M$13,2,FALSE),YEAR(TODAY())+1,YEAR(TODAY())),VLOOKUP(F89,'validation data'!$L$2:$M$13,2,FALSE),1),3),0)+DATE(IF(MONTH(TODAY())&gt;=VLOOKUP(F89,'validation data'!$L$2:$M$13,2,FALSE),YEAR(TODAY())+1,YEAR(TODAY())),VLOOKUP(F89,'validation data'!$L$2:$M$13,2,FALSE),1)))))</f>
        <v/>
      </c>
      <c r="O89" s="27" t="s">
        <v>0</v>
      </c>
      <c r="P89" s="31" t="str">
        <f t="shared" si="7"/>
        <v/>
      </c>
      <c r="Q89" s="33" t="str">
        <f>IF(AND(D89="",K89="",J89=""),"",CONCATENATE(TEXT(VLOOKUP(D89,'validation data'!$H$2:$I$17,2,FALSE),"0000"),"-",IF(K89=99999,TEXT(J89,"00000"),TEXT(K89,"00000"))))</f>
        <v/>
      </c>
      <c r="R89" s="6" t="s">
        <v>164</v>
      </c>
      <c r="S89" s="6" t="s">
        <v>12</v>
      </c>
      <c r="T89" s="6" t="s">
        <v>13</v>
      </c>
      <c r="U89" s="6" t="str">
        <f t="shared" si="8"/>
        <v/>
      </c>
      <c r="V89" s="34" t="str">
        <f t="shared" ca="1" si="9"/>
        <v/>
      </c>
      <c r="W89" s="34" t="str">
        <f t="shared" ca="1" si="10"/>
        <v/>
      </c>
      <c r="X89" s="32">
        <f t="shared" si="11"/>
        <v>0</v>
      </c>
      <c r="Y89" s="32">
        <f t="shared" si="12"/>
        <v>0</v>
      </c>
      <c r="Z89" s="32" t="s">
        <v>9</v>
      </c>
      <c r="AA89" s="32" t="s">
        <v>162</v>
      </c>
      <c r="AB89" s="32" t="str">
        <f t="shared" si="13"/>
        <v/>
      </c>
      <c r="AC89" s="7"/>
    </row>
    <row r="90" spans="7:29" ht="20.25" customHeight="1" x14ac:dyDescent="0.25">
      <c r="G90" s="26" t="str">
        <f ca="1">IF(F90="","",IF(VLOOKUP(F90,'validation data'!$L$2:$M$13,2,FALSE)=1,IF(WEEKDAY(DATE(IF(MONTH(TODAY())&gt;=VLOOKUP(F90,'validation data'!$L$2:$M$13,2,FALSE),YEAR(TODAY())+1,YEAR(TODAY())),VLOOKUP(F90,'validation data'!$L$2:$M$13,2,FALSE),1),3)&gt;0,7-WEEKDAY(DATE(IF(MONTH(TODAY())&gt;=VLOOKUP(F90,'validation data'!$L$2:$M$13,2,FALSE),YEAR(TODAY())+1,YEAR(TODAY())),VLOOKUP(F90,'validation data'!$L$2:$M$13,2,FALSE),1),3),0)+DATE(IF(MONTH(TODAY())&gt;=VLOOKUP(F90,'validation data'!$L$2:$M$13,2,FALSE),YEAR(TODAY())+1,YEAR(TODAY())),VLOOKUP(F90,'validation data'!$L$2:$M$13,2,FALSE),1)+7,IF(VLOOKUP(F90,'validation data'!$L$2:$M$13,2,FALSE)=9,IF(WEEKDAY(DATE(IF(MONTH(TODAY())&gt;=VLOOKUP(F90,'validation data'!$L$2:$M$13,2,FALSE),YEAR(TODAY())+1,YEAR(TODAY())),VLOOKUP(F90,'validation data'!$L$2:$M$13,2,FALSE),1),3)&gt;0,7-WEEKDAY(DATE(IF(MONTH(TODAY())&gt;=VLOOKUP(F90,'validation data'!$L$2:$M$13,2,FALSE),YEAR(TODAY())+1,YEAR(TODAY())),VLOOKUP(F90,'validation data'!$L$2:$M$13,2,FALSE),1),3),0)+DATE(IF(MONTH(TODAY())&gt;=VLOOKUP(F90,'validation data'!$L$2:$M$13,2,FALSE),YEAR(TODAY())+1,YEAR(TODAY())),VLOOKUP(F90,'validation data'!$L$2:$M$13,2,FALSE),1)+1,IF(AND(OR(DAY(IF(WEEKDAY(DATE(IF(MONTH(TODAY())&gt;=VLOOKUP(F90,'validation data'!$L$2:$M$13,2,FALSE),YEAR(TODAY())+1,YEAR(TODAY())),VLOOKUP(F90,'validation data'!$L$2:$M$13,2,FALSE),1),3)&gt;0,7-WEEKDAY(DATE(IF(MONTH(TODAY())&gt;=VLOOKUP(F90,'validation data'!$L$2:$M$13,2,FALSE),YEAR(TODAY())+1,YEAR(TODAY())),VLOOKUP(F90,'validation data'!$L$2:$M$13,2,FALSE),1),3),0)+DATE(IF(MONTH(TODAY())&gt;=VLOOKUP(F90,'validation data'!$L$2:$M$13,2,FALSE),YEAR(TODAY())+1,YEAR(TODAY())),VLOOKUP(F90,'validation data'!$L$2:$M$13,2,FALSE),1))=4,(DAY(IF(WEEKDAY(DATE(IF(MONTH(TODAY())&gt;=VLOOKUP(F90,'validation data'!$L$2:$M$13,2,FALSE),YEAR(TODAY())+1,YEAR(TODAY())),VLOOKUP(F90,'validation data'!$L$2:$M$13,2,FALSE),1),3)&gt;0,7-WEEKDAY(DATE(IF(MONTH(TODAY())&gt;=VLOOKUP(F90,'validation data'!$L$2:$M$13,2,FALSE),YEAR(TODAY())+1,YEAR(TODAY())),VLOOKUP(F90,'validation data'!$L$2:$M$13,2,FALSE),1),3),0)+DATE(IF(MONTH(TODAY())&gt;=VLOOKUP(F90,'validation data'!$L$2:$M$13,2,FALSE),YEAR(TODAY())+1,YEAR(TODAY())),VLOOKUP(F90,'validation data'!$L$2:$M$13,2,FALSE),1))=5)),VLOOKUP(F90,'validation data'!$L$2:$M$13,2,FALSE)=7),IF(WEEKDAY(DATE(IF(MONTH(TODAY())&gt;=VLOOKUP(F90,'validation data'!$L$2:$M$13,2,FALSE),YEAR(TODAY())+1,YEAR(TODAY())),VLOOKUP(F90,'validation data'!$L$2:$M$13,2,FALSE),1),3)&gt;0,7-WEEKDAY(DATE(IF(MONTH(TODAY())&gt;=VLOOKUP(F90,'validation data'!$L$2:$M$13,2,FALSE),YEAR(TODAY())+1,YEAR(TODAY())),VLOOKUP(F90,'validation data'!$L$2:$M$13,2,FALSE),1),3),0)+DATE(IF(MONTH(TODAY())&gt;=VLOOKUP(F90,'validation data'!$L$2:$M$13,2,FALSE),YEAR(TODAY())+1,YEAR(TODAY())),VLOOKUP(F90,'validation data'!$L$2:$M$13,2,FALSE),1)+1,IF(WEEKDAY(DATE(IF(MONTH(TODAY())&gt;=VLOOKUP(F90,'validation data'!$L$2:$M$13,2,FALSE),YEAR(TODAY())+1,YEAR(TODAY())),VLOOKUP(F90,'validation data'!$L$2:$M$13,2,FALSE),1),3)&gt;0,7-WEEKDAY(DATE(IF(MONTH(TODAY())&gt;=VLOOKUP(F90,'validation data'!$L$2:$M$13,2,FALSE),YEAR(TODAY())+1,YEAR(TODAY())),VLOOKUP(F90,'validation data'!$L$2:$M$13,2,FALSE),1),3),0)+DATE(IF(MONTH(TODAY())&gt;=VLOOKUP(F90,'validation data'!$L$2:$M$13,2,FALSE),YEAR(TODAY())+1,YEAR(TODAY())),VLOOKUP(F90,'validation data'!$L$2:$M$13,2,FALSE),1)))))</f>
        <v/>
      </c>
      <c r="O90" s="27" t="s">
        <v>0</v>
      </c>
      <c r="P90" s="31" t="str">
        <f t="shared" si="7"/>
        <v/>
      </c>
      <c r="Q90" s="33" t="str">
        <f>IF(AND(D90="",K90="",J90=""),"",CONCATENATE(TEXT(VLOOKUP(D90,'validation data'!$H$2:$I$17,2,FALSE),"0000"),"-",IF(K90=99999,TEXT(J90,"00000"),TEXT(K90,"00000"))))</f>
        <v/>
      </c>
      <c r="R90" s="6" t="s">
        <v>164</v>
      </c>
      <c r="S90" s="6" t="s">
        <v>12</v>
      </c>
      <c r="T90" s="6" t="s">
        <v>13</v>
      </c>
      <c r="U90" s="6" t="str">
        <f t="shared" si="8"/>
        <v/>
      </c>
      <c r="V90" s="34" t="str">
        <f t="shared" ca="1" si="9"/>
        <v/>
      </c>
      <c r="W90" s="34" t="str">
        <f t="shared" ca="1" si="10"/>
        <v/>
      </c>
      <c r="X90" s="32">
        <f t="shared" si="11"/>
        <v>0</v>
      </c>
      <c r="Y90" s="32">
        <f t="shared" si="12"/>
        <v>0</v>
      </c>
      <c r="Z90" s="32" t="s">
        <v>9</v>
      </c>
      <c r="AA90" s="32" t="s">
        <v>162</v>
      </c>
      <c r="AB90" s="32" t="str">
        <f t="shared" si="13"/>
        <v/>
      </c>
      <c r="AC90" s="7"/>
    </row>
    <row r="91" spans="7:29" ht="20.25" customHeight="1" x14ac:dyDescent="0.25">
      <c r="G91" s="26" t="str">
        <f ca="1">IF(F91="","",IF(VLOOKUP(F91,'validation data'!$L$2:$M$13,2,FALSE)=1,IF(WEEKDAY(DATE(IF(MONTH(TODAY())&gt;=VLOOKUP(F91,'validation data'!$L$2:$M$13,2,FALSE),YEAR(TODAY())+1,YEAR(TODAY())),VLOOKUP(F91,'validation data'!$L$2:$M$13,2,FALSE),1),3)&gt;0,7-WEEKDAY(DATE(IF(MONTH(TODAY())&gt;=VLOOKUP(F91,'validation data'!$L$2:$M$13,2,FALSE),YEAR(TODAY())+1,YEAR(TODAY())),VLOOKUP(F91,'validation data'!$L$2:$M$13,2,FALSE),1),3),0)+DATE(IF(MONTH(TODAY())&gt;=VLOOKUP(F91,'validation data'!$L$2:$M$13,2,FALSE),YEAR(TODAY())+1,YEAR(TODAY())),VLOOKUP(F91,'validation data'!$L$2:$M$13,2,FALSE),1)+7,IF(VLOOKUP(F91,'validation data'!$L$2:$M$13,2,FALSE)=9,IF(WEEKDAY(DATE(IF(MONTH(TODAY())&gt;=VLOOKUP(F91,'validation data'!$L$2:$M$13,2,FALSE),YEAR(TODAY())+1,YEAR(TODAY())),VLOOKUP(F91,'validation data'!$L$2:$M$13,2,FALSE),1),3)&gt;0,7-WEEKDAY(DATE(IF(MONTH(TODAY())&gt;=VLOOKUP(F91,'validation data'!$L$2:$M$13,2,FALSE),YEAR(TODAY())+1,YEAR(TODAY())),VLOOKUP(F91,'validation data'!$L$2:$M$13,2,FALSE),1),3),0)+DATE(IF(MONTH(TODAY())&gt;=VLOOKUP(F91,'validation data'!$L$2:$M$13,2,FALSE),YEAR(TODAY())+1,YEAR(TODAY())),VLOOKUP(F91,'validation data'!$L$2:$M$13,2,FALSE),1)+1,IF(AND(OR(DAY(IF(WEEKDAY(DATE(IF(MONTH(TODAY())&gt;=VLOOKUP(F91,'validation data'!$L$2:$M$13,2,FALSE),YEAR(TODAY())+1,YEAR(TODAY())),VLOOKUP(F91,'validation data'!$L$2:$M$13,2,FALSE),1),3)&gt;0,7-WEEKDAY(DATE(IF(MONTH(TODAY())&gt;=VLOOKUP(F91,'validation data'!$L$2:$M$13,2,FALSE),YEAR(TODAY())+1,YEAR(TODAY())),VLOOKUP(F91,'validation data'!$L$2:$M$13,2,FALSE),1),3),0)+DATE(IF(MONTH(TODAY())&gt;=VLOOKUP(F91,'validation data'!$L$2:$M$13,2,FALSE),YEAR(TODAY())+1,YEAR(TODAY())),VLOOKUP(F91,'validation data'!$L$2:$M$13,2,FALSE),1))=4,(DAY(IF(WEEKDAY(DATE(IF(MONTH(TODAY())&gt;=VLOOKUP(F91,'validation data'!$L$2:$M$13,2,FALSE),YEAR(TODAY())+1,YEAR(TODAY())),VLOOKUP(F91,'validation data'!$L$2:$M$13,2,FALSE),1),3)&gt;0,7-WEEKDAY(DATE(IF(MONTH(TODAY())&gt;=VLOOKUP(F91,'validation data'!$L$2:$M$13,2,FALSE),YEAR(TODAY())+1,YEAR(TODAY())),VLOOKUP(F91,'validation data'!$L$2:$M$13,2,FALSE),1),3),0)+DATE(IF(MONTH(TODAY())&gt;=VLOOKUP(F91,'validation data'!$L$2:$M$13,2,FALSE),YEAR(TODAY())+1,YEAR(TODAY())),VLOOKUP(F91,'validation data'!$L$2:$M$13,2,FALSE),1))=5)),VLOOKUP(F91,'validation data'!$L$2:$M$13,2,FALSE)=7),IF(WEEKDAY(DATE(IF(MONTH(TODAY())&gt;=VLOOKUP(F91,'validation data'!$L$2:$M$13,2,FALSE),YEAR(TODAY())+1,YEAR(TODAY())),VLOOKUP(F91,'validation data'!$L$2:$M$13,2,FALSE),1),3)&gt;0,7-WEEKDAY(DATE(IF(MONTH(TODAY())&gt;=VLOOKUP(F91,'validation data'!$L$2:$M$13,2,FALSE),YEAR(TODAY())+1,YEAR(TODAY())),VLOOKUP(F91,'validation data'!$L$2:$M$13,2,FALSE),1),3),0)+DATE(IF(MONTH(TODAY())&gt;=VLOOKUP(F91,'validation data'!$L$2:$M$13,2,FALSE),YEAR(TODAY())+1,YEAR(TODAY())),VLOOKUP(F91,'validation data'!$L$2:$M$13,2,FALSE),1)+1,IF(WEEKDAY(DATE(IF(MONTH(TODAY())&gt;=VLOOKUP(F91,'validation data'!$L$2:$M$13,2,FALSE),YEAR(TODAY())+1,YEAR(TODAY())),VLOOKUP(F91,'validation data'!$L$2:$M$13,2,FALSE),1),3)&gt;0,7-WEEKDAY(DATE(IF(MONTH(TODAY())&gt;=VLOOKUP(F91,'validation data'!$L$2:$M$13,2,FALSE),YEAR(TODAY())+1,YEAR(TODAY())),VLOOKUP(F91,'validation data'!$L$2:$M$13,2,FALSE),1),3),0)+DATE(IF(MONTH(TODAY())&gt;=VLOOKUP(F91,'validation data'!$L$2:$M$13,2,FALSE),YEAR(TODAY())+1,YEAR(TODAY())),VLOOKUP(F91,'validation data'!$L$2:$M$13,2,FALSE),1)))))</f>
        <v/>
      </c>
      <c r="O91" s="27" t="s">
        <v>0</v>
      </c>
      <c r="P91" s="31" t="str">
        <f t="shared" si="7"/>
        <v/>
      </c>
      <c r="Q91" s="33" t="str">
        <f>IF(AND(D91="",K91="",J91=""),"",CONCATENATE(TEXT(VLOOKUP(D91,'validation data'!$H$2:$I$17,2,FALSE),"0000"),"-",IF(K91=99999,TEXT(J91,"00000"),TEXT(K91,"00000"))))</f>
        <v/>
      </c>
      <c r="R91" s="6" t="s">
        <v>164</v>
      </c>
      <c r="S91" s="6" t="s">
        <v>12</v>
      </c>
      <c r="T91" s="6" t="s">
        <v>13</v>
      </c>
      <c r="U91" s="6" t="str">
        <f t="shared" si="8"/>
        <v/>
      </c>
      <c r="V91" s="34" t="str">
        <f t="shared" ca="1" si="9"/>
        <v/>
      </c>
      <c r="W91" s="34" t="str">
        <f t="shared" ca="1" si="10"/>
        <v/>
      </c>
      <c r="X91" s="32">
        <f t="shared" si="11"/>
        <v>0</v>
      </c>
      <c r="Y91" s="32">
        <f t="shared" si="12"/>
        <v>0</v>
      </c>
      <c r="Z91" s="32" t="s">
        <v>9</v>
      </c>
      <c r="AA91" s="32" t="s">
        <v>162</v>
      </c>
      <c r="AB91" s="32" t="str">
        <f t="shared" si="13"/>
        <v/>
      </c>
      <c r="AC91" s="7"/>
    </row>
    <row r="92" spans="7:29" ht="20.25" customHeight="1" x14ac:dyDescent="0.25">
      <c r="G92" s="26" t="str">
        <f ca="1">IF(F92="","",IF(VLOOKUP(F92,'validation data'!$L$2:$M$13,2,FALSE)=1,IF(WEEKDAY(DATE(IF(MONTH(TODAY())&gt;=VLOOKUP(F92,'validation data'!$L$2:$M$13,2,FALSE),YEAR(TODAY())+1,YEAR(TODAY())),VLOOKUP(F92,'validation data'!$L$2:$M$13,2,FALSE),1),3)&gt;0,7-WEEKDAY(DATE(IF(MONTH(TODAY())&gt;=VLOOKUP(F92,'validation data'!$L$2:$M$13,2,FALSE),YEAR(TODAY())+1,YEAR(TODAY())),VLOOKUP(F92,'validation data'!$L$2:$M$13,2,FALSE),1),3),0)+DATE(IF(MONTH(TODAY())&gt;=VLOOKUP(F92,'validation data'!$L$2:$M$13,2,FALSE),YEAR(TODAY())+1,YEAR(TODAY())),VLOOKUP(F92,'validation data'!$L$2:$M$13,2,FALSE),1)+7,IF(VLOOKUP(F92,'validation data'!$L$2:$M$13,2,FALSE)=9,IF(WEEKDAY(DATE(IF(MONTH(TODAY())&gt;=VLOOKUP(F92,'validation data'!$L$2:$M$13,2,FALSE),YEAR(TODAY())+1,YEAR(TODAY())),VLOOKUP(F92,'validation data'!$L$2:$M$13,2,FALSE),1),3)&gt;0,7-WEEKDAY(DATE(IF(MONTH(TODAY())&gt;=VLOOKUP(F92,'validation data'!$L$2:$M$13,2,FALSE),YEAR(TODAY())+1,YEAR(TODAY())),VLOOKUP(F92,'validation data'!$L$2:$M$13,2,FALSE),1),3),0)+DATE(IF(MONTH(TODAY())&gt;=VLOOKUP(F92,'validation data'!$L$2:$M$13,2,FALSE),YEAR(TODAY())+1,YEAR(TODAY())),VLOOKUP(F92,'validation data'!$L$2:$M$13,2,FALSE),1)+1,IF(AND(OR(DAY(IF(WEEKDAY(DATE(IF(MONTH(TODAY())&gt;=VLOOKUP(F92,'validation data'!$L$2:$M$13,2,FALSE),YEAR(TODAY())+1,YEAR(TODAY())),VLOOKUP(F92,'validation data'!$L$2:$M$13,2,FALSE),1),3)&gt;0,7-WEEKDAY(DATE(IF(MONTH(TODAY())&gt;=VLOOKUP(F92,'validation data'!$L$2:$M$13,2,FALSE),YEAR(TODAY())+1,YEAR(TODAY())),VLOOKUP(F92,'validation data'!$L$2:$M$13,2,FALSE),1),3),0)+DATE(IF(MONTH(TODAY())&gt;=VLOOKUP(F92,'validation data'!$L$2:$M$13,2,FALSE),YEAR(TODAY())+1,YEAR(TODAY())),VLOOKUP(F92,'validation data'!$L$2:$M$13,2,FALSE),1))=4,(DAY(IF(WEEKDAY(DATE(IF(MONTH(TODAY())&gt;=VLOOKUP(F92,'validation data'!$L$2:$M$13,2,FALSE),YEAR(TODAY())+1,YEAR(TODAY())),VLOOKUP(F92,'validation data'!$L$2:$M$13,2,FALSE),1),3)&gt;0,7-WEEKDAY(DATE(IF(MONTH(TODAY())&gt;=VLOOKUP(F92,'validation data'!$L$2:$M$13,2,FALSE),YEAR(TODAY())+1,YEAR(TODAY())),VLOOKUP(F92,'validation data'!$L$2:$M$13,2,FALSE),1),3),0)+DATE(IF(MONTH(TODAY())&gt;=VLOOKUP(F92,'validation data'!$L$2:$M$13,2,FALSE),YEAR(TODAY())+1,YEAR(TODAY())),VLOOKUP(F92,'validation data'!$L$2:$M$13,2,FALSE),1))=5)),VLOOKUP(F92,'validation data'!$L$2:$M$13,2,FALSE)=7),IF(WEEKDAY(DATE(IF(MONTH(TODAY())&gt;=VLOOKUP(F92,'validation data'!$L$2:$M$13,2,FALSE),YEAR(TODAY())+1,YEAR(TODAY())),VLOOKUP(F92,'validation data'!$L$2:$M$13,2,FALSE),1),3)&gt;0,7-WEEKDAY(DATE(IF(MONTH(TODAY())&gt;=VLOOKUP(F92,'validation data'!$L$2:$M$13,2,FALSE),YEAR(TODAY())+1,YEAR(TODAY())),VLOOKUP(F92,'validation data'!$L$2:$M$13,2,FALSE),1),3),0)+DATE(IF(MONTH(TODAY())&gt;=VLOOKUP(F92,'validation data'!$L$2:$M$13,2,FALSE),YEAR(TODAY())+1,YEAR(TODAY())),VLOOKUP(F92,'validation data'!$L$2:$M$13,2,FALSE),1)+1,IF(WEEKDAY(DATE(IF(MONTH(TODAY())&gt;=VLOOKUP(F92,'validation data'!$L$2:$M$13,2,FALSE),YEAR(TODAY())+1,YEAR(TODAY())),VLOOKUP(F92,'validation data'!$L$2:$M$13,2,FALSE),1),3)&gt;0,7-WEEKDAY(DATE(IF(MONTH(TODAY())&gt;=VLOOKUP(F92,'validation data'!$L$2:$M$13,2,FALSE),YEAR(TODAY())+1,YEAR(TODAY())),VLOOKUP(F92,'validation data'!$L$2:$M$13,2,FALSE),1),3),0)+DATE(IF(MONTH(TODAY())&gt;=VLOOKUP(F92,'validation data'!$L$2:$M$13,2,FALSE),YEAR(TODAY())+1,YEAR(TODAY())),VLOOKUP(F92,'validation data'!$L$2:$M$13,2,FALSE),1)))))</f>
        <v/>
      </c>
      <c r="O92" s="27" t="s">
        <v>0</v>
      </c>
      <c r="P92" s="31" t="str">
        <f t="shared" si="7"/>
        <v/>
      </c>
      <c r="Q92" s="33" t="str">
        <f>IF(AND(D92="",K92="",J92=""),"",CONCATENATE(TEXT(VLOOKUP(D92,'validation data'!$H$2:$I$17,2,FALSE),"0000"),"-",IF(K92=99999,TEXT(J92,"00000"),TEXT(K92,"00000"))))</f>
        <v/>
      </c>
      <c r="R92" s="6" t="s">
        <v>164</v>
      </c>
      <c r="S92" s="6" t="s">
        <v>12</v>
      </c>
      <c r="T92" s="6" t="s">
        <v>13</v>
      </c>
      <c r="U92" s="6" t="str">
        <f t="shared" si="8"/>
        <v/>
      </c>
      <c r="V92" s="34" t="str">
        <f t="shared" ca="1" si="9"/>
        <v/>
      </c>
      <c r="W92" s="34" t="str">
        <f t="shared" ca="1" si="10"/>
        <v/>
      </c>
      <c r="X92" s="32">
        <f t="shared" si="11"/>
        <v>0</v>
      </c>
      <c r="Y92" s="32">
        <f t="shared" si="12"/>
        <v>0</v>
      </c>
      <c r="Z92" s="32" t="s">
        <v>9</v>
      </c>
      <c r="AA92" s="32" t="s">
        <v>162</v>
      </c>
      <c r="AB92" s="32" t="str">
        <f t="shared" si="13"/>
        <v/>
      </c>
      <c r="AC92" s="7"/>
    </row>
    <row r="93" spans="7:29" ht="20.25" customHeight="1" x14ac:dyDescent="0.25">
      <c r="G93" s="26" t="str">
        <f ca="1">IF(F93="","",IF(VLOOKUP(F93,'validation data'!$L$2:$M$13,2,FALSE)=1,IF(WEEKDAY(DATE(IF(MONTH(TODAY())&gt;=VLOOKUP(F93,'validation data'!$L$2:$M$13,2,FALSE),YEAR(TODAY())+1,YEAR(TODAY())),VLOOKUP(F93,'validation data'!$L$2:$M$13,2,FALSE),1),3)&gt;0,7-WEEKDAY(DATE(IF(MONTH(TODAY())&gt;=VLOOKUP(F93,'validation data'!$L$2:$M$13,2,FALSE),YEAR(TODAY())+1,YEAR(TODAY())),VLOOKUP(F93,'validation data'!$L$2:$M$13,2,FALSE),1),3),0)+DATE(IF(MONTH(TODAY())&gt;=VLOOKUP(F93,'validation data'!$L$2:$M$13,2,FALSE),YEAR(TODAY())+1,YEAR(TODAY())),VLOOKUP(F93,'validation data'!$L$2:$M$13,2,FALSE),1)+7,IF(VLOOKUP(F93,'validation data'!$L$2:$M$13,2,FALSE)=9,IF(WEEKDAY(DATE(IF(MONTH(TODAY())&gt;=VLOOKUP(F93,'validation data'!$L$2:$M$13,2,FALSE),YEAR(TODAY())+1,YEAR(TODAY())),VLOOKUP(F93,'validation data'!$L$2:$M$13,2,FALSE),1),3)&gt;0,7-WEEKDAY(DATE(IF(MONTH(TODAY())&gt;=VLOOKUP(F93,'validation data'!$L$2:$M$13,2,FALSE),YEAR(TODAY())+1,YEAR(TODAY())),VLOOKUP(F93,'validation data'!$L$2:$M$13,2,FALSE),1),3),0)+DATE(IF(MONTH(TODAY())&gt;=VLOOKUP(F93,'validation data'!$L$2:$M$13,2,FALSE),YEAR(TODAY())+1,YEAR(TODAY())),VLOOKUP(F93,'validation data'!$L$2:$M$13,2,FALSE),1)+1,IF(AND(OR(DAY(IF(WEEKDAY(DATE(IF(MONTH(TODAY())&gt;=VLOOKUP(F93,'validation data'!$L$2:$M$13,2,FALSE),YEAR(TODAY())+1,YEAR(TODAY())),VLOOKUP(F93,'validation data'!$L$2:$M$13,2,FALSE),1),3)&gt;0,7-WEEKDAY(DATE(IF(MONTH(TODAY())&gt;=VLOOKUP(F93,'validation data'!$L$2:$M$13,2,FALSE),YEAR(TODAY())+1,YEAR(TODAY())),VLOOKUP(F93,'validation data'!$L$2:$M$13,2,FALSE),1),3),0)+DATE(IF(MONTH(TODAY())&gt;=VLOOKUP(F93,'validation data'!$L$2:$M$13,2,FALSE),YEAR(TODAY())+1,YEAR(TODAY())),VLOOKUP(F93,'validation data'!$L$2:$M$13,2,FALSE),1))=4,(DAY(IF(WEEKDAY(DATE(IF(MONTH(TODAY())&gt;=VLOOKUP(F93,'validation data'!$L$2:$M$13,2,FALSE),YEAR(TODAY())+1,YEAR(TODAY())),VLOOKUP(F93,'validation data'!$L$2:$M$13,2,FALSE),1),3)&gt;0,7-WEEKDAY(DATE(IF(MONTH(TODAY())&gt;=VLOOKUP(F93,'validation data'!$L$2:$M$13,2,FALSE),YEAR(TODAY())+1,YEAR(TODAY())),VLOOKUP(F93,'validation data'!$L$2:$M$13,2,FALSE),1),3),0)+DATE(IF(MONTH(TODAY())&gt;=VLOOKUP(F93,'validation data'!$L$2:$M$13,2,FALSE),YEAR(TODAY())+1,YEAR(TODAY())),VLOOKUP(F93,'validation data'!$L$2:$M$13,2,FALSE),1))=5)),VLOOKUP(F93,'validation data'!$L$2:$M$13,2,FALSE)=7),IF(WEEKDAY(DATE(IF(MONTH(TODAY())&gt;=VLOOKUP(F93,'validation data'!$L$2:$M$13,2,FALSE),YEAR(TODAY())+1,YEAR(TODAY())),VLOOKUP(F93,'validation data'!$L$2:$M$13,2,FALSE),1),3)&gt;0,7-WEEKDAY(DATE(IF(MONTH(TODAY())&gt;=VLOOKUP(F93,'validation data'!$L$2:$M$13,2,FALSE),YEAR(TODAY())+1,YEAR(TODAY())),VLOOKUP(F93,'validation data'!$L$2:$M$13,2,FALSE),1),3),0)+DATE(IF(MONTH(TODAY())&gt;=VLOOKUP(F93,'validation data'!$L$2:$M$13,2,FALSE),YEAR(TODAY())+1,YEAR(TODAY())),VLOOKUP(F93,'validation data'!$L$2:$M$13,2,FALSE),1)+1,IF(WEEKDAY(DATE(IF(MONTH(TODAY())&gt;=VLOOKUP(F93,'validation data'!$L$2:$M$13,2,FALSE),YEAR(TODAY())+1,YEAR(TODAY())),VLOOKUP(F93,'validation data'!$L$2:$M$13,2,FALSE),1),3)&gt;0,7-WEEKDAY(DATE(IF(MONTH(TODAY())&gt;=VLOOKUP(F93,'validation data'!$L$2:$M$13,2,FALSE),YEAR(TODAY())+1,YEAR(TODAY())),VLOOKUP(F93,'validation data'!$L$2:$M$13,2,FALSE),1),3),0)+DATE(IF(MONTH(TODAY())&gt;=VLOOKUP(F93,'validation data'!$L$2:$M$13,2,FALSE),YEAR(TODAY())+1,YEAR(TODAY())),VLOOKUP(F93,'validation data'!$L$2:$M$13,2,FALSE),1)))))</f>
        <v/>
      </c>
      <c r="O93" s="27" t="s">
        <v>0</v>
      </c>
      <c r="P93" s="31" t="str">
        <f t="shared" si="7"/>
        <v/>
      </c>
      <c r="Q93" s="33" t="str">
        <f>IF(AND(D93="",K93="",J93=""),"",CONCATENATE(TEXT(VLOOKUP(D93,'validation data'!$H$2:$I$17,2,FALSE),"0000"),"-",IF(K93=99999,TEXT(J93,"00000"),TEXT(K93,"00000"))))</f>
        <v/>
      </c>
      <c r="R93" s="6" t="s">
        <v>164</v>
      </c>
      <c r="S93" s="6" t="s">
        <v>12</v>
      </c>
      <c r="T93" s="6" t="s">
        <v>13</v>
      </c>
      <c r="U93" s="6" t="str">
        <f t="shared" si="8"/>
        <v/>
      </c>
      <c r="V93" s="34" t="str">
        <f t="shared" ca="1" si="9"/>
        <v/>
      </c>
      <c r="W93" s="34" t="str">
        <f t="shared" ca="1" si="10"/>
        <v/>
      </c>
      <c r="X93" s="32">
        <f t="shared" si="11"/>
        <v>0</v>
      </c>
      <c r="Y93" s="32">
        <f t="shared" si="12"/>
        <v>0</v>
      </c>
      <c r="Z93" s="32" t="s">
        <v>9</v>
      </c>
      <c r="AA93" s="32" t="s">
        <v>162</v>
      </c>
      <c r="AB93" s="32" t="str">
        <f t="shared" si="13"/>
        <v/>
      </c>
      <c r="AC93" s="7"/>
    </row>
    <row r="94" spans="7:29" ht="20.25" customHeight="1" x14ac:dyDescent="0.25">
      <c r="G94" s="26" t="str">
        <f ca="1">IF(F94="","",IF(VLOOKUP(F94,'validation data'!$L$2:$M$13,2,FALSE)=1,IF(WEEKDAY(DATE(IF(MONTH(TODAY())&gt;=VLOOKUP(F94,'validation data'!$L$2:$M$13,2,FALSE),YEAR(TODAY())+1,YEAR(TODAY())),VLOOKUP(F94,'validation data'!$L$2:$M$13,2,FALSE),1),3)&gt;0,7-WEEKDAY(DATE(IF(MONTH(TODAY())&gt;=VLOOKUP(F94,'validation data'!$L$2:$M$13,2,FALSE),YEAR(TODAY())+1,YEAR(TODAY())),VLOOKUP(F94,'validation data'!$L$2:$M$13,2,FALSE),1),3),0)+DATE(IF(MONTH(TODAY())&gt;=VLOOKUP(F94,'validation data'!$L$2:$M$13,2,FALSE),YEAR(TODAY())+1,YEAR(TODAY())),VLOOKUP(F94,'validation data'!$L$2:$M$13,2,FALSE),1)+7,IF(VLOOKUP(F94,'validation data'!$L$2:$M$13,2,FALSE)=9,IF(WEEKDAY(DATE(IF(MONTH(TODAY())&gt;=VLOOKUP(F94,'validation data'!$L$2:$M$13,2,FALSE),YEAR(TODAY())+1,YEAR(TODAY())),VLOOKUP(F94,'validation data'!$L$2:$M$13,2,FALSE),1),3)&gt;0,7-WEEKDAY(DATE(IF(MONTH(TODAY())&gt;=VLOOKUP(F94,'validation data'!$L$2:$M$13,2,FALSE),YEAR(TODAY())+1,YEAR(TODAY())),VLOOKUP(F94,'validation data'!$L$2:$M$13,2,FALSE),1),3),0)+DATE(IF(MONTH(TODAY())&gt;=VLOOKUP(F94,'validation data'!$L$2:$M$13,2,FALSE),YEAR(TODAY())+1,YEAR(TODAY())),VLOOKUP(F94,'validation data'!$L$2:$M$13,2,FALSE),1)+1,IF(AND(OR(DAY(IF(WEEKDAY(DATE(IF(MONTH(TODAY())&gt;=VLOOKUP(F94,'validation data'!$L$2:$M$13,2,FALSE),YEAR(TODAY())+1,YEAR(TODAY())),VLOOKUP(F94,'validation data'!$L$2:$M$13,2,FALSE),1),3)&gt;0,7-WEEKDAY(DATE(IF(MONTH(TODAY())&gt;=VLOOKUP(F94,'validation data'!$L$2:$M$13,2,FALSE),YEAR(TODAY())+1,YEAR(TODAY())),VLOOKUP(F94,'validation data'!$L$2:$M$13,2,FALSE),1),3),0)+DATE(IF(MONTH(TODAY())&gt;=VLOOKUP(F94,'validation data'!$L$2:$M$13,2,FALSE),YEAR(TODAY())+1,YEAR(TODAY())),VLOOKUP(F94,'validation data'!$L$2:$M$13,2,FALSE),1))=4,(DAY(IF(WEEKDAY(DATE(IF(MONTH(TODAY())&gt;=VLOOKUP(F94,'validation data'!$L$2:$M$13,2,FALSE),YEAR(TODAY())+1,YEAR(TODAY())),VLOOKUP(F94,'validation data'!$L$2:$M$13,2,FALSE),1),3)&gt;0,7-WEEKDAY(DATE(IF(MONTH(TODAY())&gt;=VLOOKUP(F94,'validation data'!$L$2:$M$13,2,FALSE),YEAR(TODAY())+1,YEAR(TODAY())),VLOOKUP(F94,'validation data'!$L$2:$M$13,2,FALSE),1),3),0)+DATE(IF(MONTH(TODAY())&gt;=VLOOKUP(F94,'validation data'!$L$2:$M$13,2,FALSE),YEAR(TODAY())+1,YEAR(TODAY())),VLOOKUP(F94,'validation data'!$L$2:$M$13,2,FALSE),1))=5)),VLOOKUP(F94,'validation data'!$L$2:$M$13,2,FALSE)=7),IF(WEEKDAY(DATE(IF(MONTH(TODAY())&gt;=VLOOKUP(F94,'validation data'!$L$2:$M$13,2,FALSE),YEAR(TODAY())+1,YEAR(TODAY())),VLOOKUP(F94,'validation data'!$L$2:$M$13,2,FALSE),1),3)&gt;0,7-WEEKDAY(DATE(IF(MONTH(TODAY())&gt;=VLOOKUP(F94,'validation data'!$L$2:$M$13,2,FALSE),YEAR(TODAY())+1,YEAR(TODAY())),VLOOKUP(F94,'validation data'!$L$2:$M$13,2,FALSE),1),3),0)+DATE(IF(MONTH(TODAY())&gt;=VLOOKUP(F94,'validation data'!$L$2:$M$13,2,FALSE),YEAR(TODAY())+1,YEAR(TODAY())),VLOOKUP(F94,'validation data'!$L$2:$M$13,2,FALSE),1)+1,IF(WEEKDAY(DATE(IF(MONTH(TODAY())&gt;=VLOOKUP(F94,'validation data'!$L$2:$M$13,2,FALSE),YEAR(TODAY())+1,YEAR(TODAY())),VLOOKUP(F94,'validation data'!$L$2:$M$13,2,FALSE),1),3)&gt;0,7-WEEKDAY(DATE(IF(MONTH(TODAY())&gt;=VLOOKUP(F94,'validation data'!$L$2:$M$13,2,FALSE),YEAR(TODAY())+1,YEAR(TODAY())),VLOOKUP(F94,'validation data'!$L$2:$M$13,2,FALSE),1),3),0)+DATE(IF(MONTH(TODAY())&gt;=VLOOKUP(F94,'validation data'!$L$2:$M$13,2,FALSE),YEAR(TODAY())+1,YEAR(TODAY())),VLOOKUP(F94,'validation data'!$L$2:$M$13,2,FALSE),1)))))</f>
        <v/>
      </c>
      <c r="O94" s="27" t="s">
        <v>0</v>
      </c>
      <c r="P94" s="31" t="str">
        <f t="shared" si="7"/>
        <v/>
      </c>
      <c r="Q94" s="33" t="str">
        <f>IF(AND(D94="",K94="",J94=""),"",CONCATENATE(TEXT(VLOOKUP(D94,'validation data'!$H$2:$I$17,2,FALSE),"0000"),"-",IF(K94=99999,TEXT(J94,"00000"),TEXT(K94,"00000"))))</f>
        <v/>
      </c>
      <c r="R94" s="6" t="s">
        <v>164</v>
      </c>
      <c r="S94" s="6" t="s">
        <v>12</v>
      </c>
      <c r="T94" s="6" t="s">
        <v>13</v>
      </c>
      <c r="U94" s="6" t="str">
        <f t="shared" si="8"/>
        <v/>
      </c>
      <c r="V94" s="34" t="str">
        <f t="shared" ca="1" si="9"/>
        <v/>
      </c>
      <c r="W94" s="34" t="str">
        <f t="shared" ca="1" si="10"/>
        <v/>
      </c>
      <c r="X94" s="32">
        <f t="shared" si="11"/>
        <v>0</v>
      </c>
      <c r="Y94" s="32">
        <f t="shared" si="12"/>
        <v>0</v>
      </c>
      <c r="Z94" s="32" t="s">
        <v>9</v>
      </c>
      <c r="AA94" s="32" t="s">
        <v>162</v>
      </c>
      <c r="AB94" s="32" t="str">
        <f t="shared" si="13"/>
        <v/>
      </c>
      <c r="AC94" s="7"/>
    </row>
    <row r="95" spans="7:29" ht="20.25" customHeight="1" x14ac:dyDescent="0.25">
      <c r="G95" s="26" t="str">
        <f ca="1">IF(F95="","",IF(VLOOKUP(F95,'validation data'!$L$2:$M$13,2,FALSE)=1,IF(WEEKDAY(DATE(IF(MONTH(TODAY())&gt;=VLOOKUP(F95,'validation data'!$L$2:$M$13,2,FALSE),YEAR(TODAY())+1,YEAR(TODAY())),VLOOKUP(F95,'validation data'!$L$2:$M$13,2,FALSE),1),3)&gt;0,7-WEEKDAY(DATE(IF(MONTH(TODAY())&gt;=VLOOKUP(F95,'validation data'!$L$2:$M$13,2,FALSE),YEAR(TODAY())+1,YEAR(TODAY())),VLOOKUP(F95,'validation data'!$L$2:$M$13,2,FALSE),1),3),0)+DATE(IF(MONTH(TODAY())&gt;=VLOOKUP(F95,'validation data'!$L$2:$M$13,2,FALSE),YEAR(TODAY())+1,YEAR(TODAY())),VLOOKUP(F95,'validation data'!$L$2:$M$13,2,FALSE),1)+7,IF(VLOOKUP(F95,'validation data'!$L$2:$M$13,2,FALSE)=9,IF(WEEKDAY(DATE(IF(MONTH(TODAY())&gt;=VLOOKUP(F95,'validation data'!$L$2:$M$13,2,FALSE),YEAR(TODAY())+1,YEAR(TODAY())),VLOOKUP(F95,'validation data'!$L$2:$M$13,2,FALSE),1),3)&gt;0,7-WEEKDAY(DATE(IF(MONTH(TODAY())&gt;=VLOOKUP(F95,'validation data'!$L$2:$M$13,2,FALSE),YEAR(TODAY())+1,YEAR(TODAY())),VLOOKUP(F95,'validation data'!$L$2:$M$13,2,FALSE),1),3),0)+DATE(IF(MONTH(TODAY())&gt;=VLOOKUP(F95,'validation data'!$L$2:$M$13,2,FALSE),YEAR(TODAY())+1,YEAR(TODAY())),VLOOKUP(F95,'validation data'!$L$2:$M$13,2,FALSE),1)+1,IF(AND(OR(DAY(IF(WEEKDAY(DATE(IF(MONTH(TODAY())&gt;=VLOOKUP(F95,'validation data'!$L$2:$M$13,2,FALSE),YEAR(TODAY())+1,YEAR(TODAY())),VLOOKUP(F95,'validation data'!$L$2:$M$13,2,FALSE),1),3)&gt;0,7-WEEKDAY(DATE(IF(MONTH(TODAY())&gt;=VLOOKUP(F95,'validation data'!$L$2:$M$13,2,FALSE),YEAR(TODAY())+1,YEAR(TODAY())),VLOOKUP(F95,'validation data'!$L$2:$M$13,2,FALSE),1),3),0)+DATE(IF(MONTH(TODAY())&gt;=VLOOKUP(F95,'validation data'!$L$2:$M$13,2,FALSE),YEAR(TODAY())+1,YEAR(TODAY())),VLOOKUP(F95,'validation data'!$L$2:$M$13,2,FALSE),1))=4,(DAY(IF(WEEKDAY(DATE(IF(MONTH(TODAY())&gt;=VLOOKUP(F95,'validation data'!$L$2:$M$13,2,FALSE),YEAR(TODAY())+1,YEAR(TODAY())),VLOOKUP(F95,'validation data'!$L$2:$M$13,2,FALSE),1),3)&gt;0,7-WEEKDAY(DATE(IF(MONTH(TODAY())&gt;=VLOOKUP(F95,'validation data'!$L$2:$M$13,2,FALSE),YEAR(TODAY())+1,YEAR(TODAY())),VLOOKUP(F95,'validation data'!$L$2:$M$13,2,FALSE),1),3),0)+DATE(IF(MONTH(TODAY())&gt;=VLOOKUP(F95,'validation data'!$L$2:$M$13,2,FALSE),YEAR(TODAY())+1,YEAR(TODAY())),VLOOKUP(F95,'validation data'!$L$2:$M$13,2,FALSE),1))=5)),VLOOKUP(F95,'validation data'!$L$2:$M$13,2,FALSE)=7),IF(WEEKDAY(DATE(IF(MONTH(TODAY())&gt;=VLOOKUP(F95,'validation data'!$L$2:$M$13,2,FALSE),YEAR(TODAY())+1,YEAR(TODAY())),VLOOKUP(F95,'validation data'!$L$2:$M$13,2,FALSE),1),3)&gt;0,7-WEEKDAY(DATE(IF(MONTH(TODAY())&gt;=VLOOKUP(F95,'validation data'!$L$2:$M$13,2,FALSE),YEAR(TODAY())+1,YEAR(TODAY())),VLOOKUP(F95,'validation data'!$L$2:$M$13,2,FALSE),1),3),0)+DATE(IF(MONTH(TODAY())&gt;=VLOOKUP(F95,'validation data'!$L$2:$M$13,2,FALSE),YEAR(TODAY())+1,YEAR(TODAY())),VLOOKUP(F95,'validation data'!$L$2:$M$13,2,FALSE),1)+1,IF(WEEKDAY(DATE(IF(MONTH(TODAY())&gt;=VLOOKUP(F95,'validation data'!$L$2:$M$13,2,FALSE),YEAR(TODAY())+1,YEAR(TODAY())),VLOOKUP(F95,'validation data'!$L$2:$M$13,2,FALSE),1),3)&gt;0,7-WEEKDAY(DATE(IF(MONTH(TODAY())&gt;=VLOOKUP(F95,'validation data'!$L$2:$M$13,2,FALSE),YEAR(TODAY())+1,YEAR(TODAY())),VLOOKUP(F95,'validation data'!$L$2:$M$13,2,FALSE),1),3),0)+DATE(IF(MONTH(TODAY())&gt;=VLOOKUP(F95,'validation data'!$L$2:$M$13,2,FALSE),YEAR(TODAY())+1,YEAR(TODAY())),VLOOKUP(F95,'validation data'!$L$2:$M$13,2,FALSE),1)))))</f>
        <v/>
      </c>
      <c r="O95" s="27" t="s">
        <v>0</v>
      </c>
      <c r="P95" s="31" t="str">
        <f t="shared" si="7"/>
        <v/>
      </c>
      <c r="Q95" s="33" t="str">
        <f>IF(AND(D95="",K95="",J95=""),"",CONCATENATE(TEXT(VLOOKUP(D95,'validation data'!$H$2:$I$17,2,FALSE),"0000"),"-",IF(K95=99999,TEXT(J95,"00000"),TEXT(K95,"00000"))))</f>
        <v/>
      </c>
      <c r="R95" s="6" t="s">
        <v>164</v>
      </c>
      <c r="S95" s="6" t="s">
        <v>12</v>
      </c>
      <c r="T95" s="6" t="s">
        <v>13</v>
      </c>
      <c r="U95" s="6" t="str">
        <f t="shared" si="8"/>
        <v/>
      </c>
      <c r="V95" s="34" t="str">
        <f t="shared" ca="1" si="9"/>
        <v/>
      </c>
      <c r="W95" s="34" t="str">
        <f t="shared" ca="1" si="10"/>
        <v/>
      </c>
      <c r="X95" s="32">
        <f t="shared" si="11"/>
        <v>0</v>
      </c>
      <c r="Y95" s="32">
        <f t="shared" si="12"/>
        <v>0</v>
      </c>
      <c r="Z95" s="32" t="s">
        <v>9</v>
      </c>
      <c r="AA95" s="32" t="s">
        <v>162</v>
      </c>
      <c r="AB95" s="32" t="str">
        <f t="shared" si="13"/>
        <v/>
      </c>
      <c r="AC95" s="7"/>
    </row>
    <row r="96" spans="7:29" ht="20.25" customHeight="1" x14ac:dyDescent="0.25">
      <c r="G96" s="26" t="str">
        <f ca="1">IF(F96="","",IF(VLOOKUP(F96,'validation data'!$L$2:$M$13,2,FALSE)=1,IF(WEEKDAY(DATE(IF(MONTH(TODAY())&gt;=VLOOKUP(F96,'validation data'!$L$2:$M$13,2,FALSE),YEAR(TODAY())+1,YEAR(TODAY())),VLOOKUP(F96,'validation data'!$L$2:$M$13,2,FALSE),1),3)&gt;0,7-WEEKDAY(DATE(IF(MONTH(TODAY())&gt;=VLOOKUP(F96,'validation data'!$L$2:$M$13,2,FALSE),YEAR(TODAY())+1,YEAR(TODAY())),VLOOKUP(F96,'validation data'!$L$2:$M$13,2,FALSE),1),3),0)+DATE(IF(MONTH(TODAY())&gt;=VLOOKUP(F96,'validation data'!$L$2:$M$13,2,FALSE),YEAR(TODAY())+1,YEAR(TODAY())),VLOOKUP(F96,'validation data'!$L$2:$M$13,2,FALSE),1)+7,IF(VLOOKUP(F96,'validation data'!$L$2:$M$13,2,FALSE)=9,IF(WEEKDAY(DATE(IF(MONTH(TODAY())&gt;=VLOOKUP(F96,'validation data'!$L$2:$M$13,2,FALSE),YEAR(TODAY())+1,YEAR(TODAY())),VLOOKUP(F96,'validation data'!$L$2:$M$13,2,FALSE),1),3)&gt;0,7-WEEKDAY(DATE(IF(MONTH(TODAY())&gt;=VLOOKUP(F96,'validation data'!$L$2:$M$13,2,FALSE),YEAR(TODAY())+1,YEAR(TODAY())),VLOOKUP(F96,'validation data'!$L$2:$M$13,2,FALSE),1),3),0)+DATE(IF(MONTH(TODAY())&gt;=VLOOKUP(F96,'validation data'!$L$2:$M$13,2,FALSE),YEAR(TODAY())+1,YEAR(TODAY())),VLOOKUP(F96,'validation data'!$L$2:$M$13,2,FALSE),1)+1,IF(AND(OR(DAY(IF(WEEKDAY(DATE(IF(MONTH(TODAY())&gt;=VLOOKUP(F96,'validation data'!$L$2:$M$13,2,FALSE),YEAR(TODAY())+1,YEAR(TODAY())),VLOOKUP(F96,'validation data'!$L$2:$M$13,2,FALSE),1),3)&gt;0,7-WEEKDAY(DATE(IF(MONTH(TODAY())&gt;=VLOOKUP(F96,'validation data'!$L$2:$M$13,2,FALSE),YEAR(TODAY())+1,YEAR(TODAY())),VLOOKUP(F96,'validation data'!$L$2:$M$13,2,FALSE),1),3),0)+DATE(IF(MONTH(TODAY())&gt;=VLOOKUP(F96,'validation data'!$L$2:$M$13,2,FALSE),YEAR(TODAY())+1,YEAR(TODAY())),VLOOKUP(F96,'validation data'!$L$2:$M$13,2,FALSE),1))=4,(DAY(IF(WEEKDAY(DATE(IF(MONTH(TODAY())&gt;=VLOOKUP(F96,'validation data'!$L$2:$M$13,2,FALSE),YEAR(TODAY())+1,YEAR(TODAY())),VLOOKUP(F96,'validation data'!$L$2:$M$13,2,FALSE),1),3)&gt;0,7-WEEKDAY(DATE(IF(MONTH(TODAY())&gt;=VLOOKUP(F96,'validation data'!$L$2:$M$13,2,FALSE),YEAR(TODAY())+1,YEAR(TODAY())),VLOOKUP(F96,'validation data'!$L$2:$M$13,2,FALSE),1),3),0)+DATE(IF(MONTH(TODAY())&gt;=VLOOKUP(F96,'validation data'!$L$2:$M$13,2,FALSE),YEAR(TODAY())+1,YEAR(TODAY())),VLOOKUP(F96,'validation data'!$L$2:$M$13,2,FALSE),1))=5)),VLOOKUP(F96,'validation data'!$L$2:$M$13,2,FALSE)=7),IF(WEEKDAY(DATE(IF(MONTH(TODAY())&gt;=VLOOKUP(F96,'validation data'!$L$2:$M$13,2,FALSE),YEAR(TODAY())+1,YEAR(TODAY())),VLOOKUP(F96,'validation data'!$L$2:$M$13,2,FALSE),1),3)&gt;0,7-WEEKDAY(DATE(IF(MONTH(TODAY())&gt;=VLOOKUP(F96,'validation data'!$L$2:$M$13,2,FALSE),YEAR(TODAY())+1,YEAR(TODAY())),VLOOKUP(F96,'validation data'!$L$2:$M$13,2,FALSE),1),3),0)+DATE(IF(MONTH(TODAY())&gt;=VLOOKUP(F96,'validation data'!$L$2:$M$13,2,FALSE),YEAR(TODAY())+1,YEAR(TODAY())),VLOOKUP(F96,'validation data'!$L$2:$M$13,2,FALSE),1)+1,IF(WEEKDAY(DATE(IF(MONTH(TODAY())&gt;=VLOOKUP(F96,'validation data'!$L$2:$M$13,2,FALSE),YEAR(TODAY())+1,YEAR(TODAY())),VLOOKUP(F96,'validation data'!$L$2:$M$13,2,FALSE),1),3)&gt;0,7-WEEKDAY(DATE(IF(MONTH(TODAY())&gt;=VLOOKUP(F96,'validation data'!$L$2:$M$13,2,FALSE),YEAR(TODAY())+1,YEAR(TODAY())),VLOOKUP(F96,'validation data'!$L$2:$M$13,2,FALSE),1),3),0)+DATE(IF(MONTH(TODAY())&gt;=VLOOKUP(F96,'validation data'!$L$2:$M$13,2,FALSE),YEAR(TODAY())+1,YEAR(TODAY())),VLOOKUP(F96,'validation data'!$L$2:$M$13,2,FALSE),1)))))</f>
        <v/>
      </c>
      <c r="O96" s="27" t="s">
        <v>0</v>
      </c>
      <c r="P96" s="31" t="str">
        <f t="shared" si="7"/>
        <v/>
      </c>
      <c r="Q96" s="33" t="str">
        <f>IF(AND(D96="",K96="",J96=""),"",CONCATENATE(TEXT(VLOOKUP(D96,'validation data'!$H$2:$I$17,2,FALSE),"0000"),"-",IF(K96=99999,TEXT(J96,"00000"),TEXT(K96,"00000"))))</f>
        <v/>
      </c>
      <c r="R96" s="6" t="s">
        <v>164</v>
      </c>
      <c r="S96" s="6" t="s">
        <v>12</v>
      </c>
      <c r="T96" s="6" t="s">
        <v>13</v>
      </c>
      <c r="U96" s="6" t="str">
        <f t="shared" si="8"/>
        <v/>
      </c>
      <c r="V96" s="34" t="str">
        <f t="shared" ca="1" si="9"/>
        <v/>
      </c>
      <c r="W96" s="34" t="str">
        <f t="shared" ca="1" si="10"/>
        <v/>
      </c>
      <c r="X96" s="32">
        <f t="shared" si="11"/>
        <v>0</v>
      </c>
      <c r="Y96" s="32">
        <f t="shared" si="12"/>
        <v>0</v>
      </c>
      <c r="Z96" s="32" t="s">
        <v>9</v>
      </c>
      <c r="AA96" s="32" t="s">
        <v>162</v>
      </c>
      <c r="AB96" s="32" t="str">
        <f t="shared" si="13"/>
        <v/>
      </c>
      <c r="AC96" s="7"/>
    </row>
    <row r="97" spans="7:29" ht="20.25" customHeight="1" x14ac:dyDescent="0.25">
      <c r="G97" s="26" t="str">
        <f ca="1">IF(F97="","",IF(VLOOKUP(F97,'validation data'!$L$2:$M$13,2,FALSE)=1,IF(WEEKDAY(DATE(IF(MONTH(TODAY())&gt;=VLOOKUP(F97,'validation data'!$L$2:$M$13,2,FALSE),YEAR(TODAY())+1,YEAR(TODAY())),VLOOKUP(F97,'validation data'!$L$2:$M$13,2,FALSE),1),3)&gt;0,7-WEEKDAY(DATE(IF(MONTH(TODAY())&gt;=VLOOKUP(F97,'validation data'!$L$2:$M$13,2,FALSE),YEAR(TODAY())+1,YEAR(TODAY())),VLOOKUP(F97,'validation data'!$L$2:$M$13,2,FALSE),1),3),0)+DATE(IF(MONTH(TODAY())&gt;=VLOOKUP(F97,'validation data'!$L$2:$M$13,2,FALSE),YEAR(TODAY())+1,YEAR(TODAY())),VLOOKUP(F97,'validation data'!$L$2:$M$13,2,FALSE),1)+7,IF(VLOOKUP(F97,'validation data'!$L$2:$M$13,2,FALSE)=9,IF(WEEKDAY(DATE(IF(MONTH(TODAY())&gt;=VLOOKUP(F97,'validation data'!$L$2:$M$13,2,FALSE),YEAR(TODAY())+1,YEAR(TODAY())),VLOOKUP(F97,'validation data'!$L$2:$M$13,2,FALSE),1),3)&gt;0,7-WEEKDAY(DATE(IF(MONTH(TODAY())&gt;=VLOOKUP(F97,'validation data'!$L$2:$M$13,2,FALSE),YEAR(TODAY())+1,YEAR(TODAY())),VLOOKUP(F97,'validation data'!$L$2:$M$13,2,FALSE),1),3),0)+DATE(IF(MONTH(TODAY())&gt;=VLOOKUP(F97,'validation data'!$L$2:$M$13,2,FALSE),YEAR(TODAY())+1,YEAR(TODAY())),VLOOKUP(F97,'validation data'!$L$2:$M$13,2,FALSE),1)+1,IF(AND(OR(DAY(IF(WEEKDAY(DATE(IF(MONTH(TODAY())&gt;=VLOOKUP(F97,'validation data'!$L$2:$M$13,2,FALSE),YEAR(TODAY())+1,YEAR(TODAY())),VLOOKUP(F97,'validation data'!$L$2:$M$13,2,FALSE),1),3)&gt;0,7-WEEKDAY(DATE(IF(MONTH(TODAY())&gt;=VLOOKUP(F97,'validation data'!$L$2:$M$13,2,FALSE),YEAR(TODAY())+1,YEAR(TODAY())),VLOOKUP(F97,'validation data'!$L$2:$M$13,2,FALSE),1),3),0)+DATE(IF(MONTH(TODAY())&gt;=VLOOKUP(F97,'validation data'!$L$2:$M$13,2,FALSE),YEAR(TODAY())+1,YEAR(TODAY())),VLOOKUP(F97,'validation data'!$L$2:$M$13,2,FALSE),1))=4,(DAY(IF(WEEKDAY(DATE(IF(MONTH(TODAY())&gt;=VLOOKUP(F97,'validation data'!$L$2:$M$13,2,FALSE),YEAR(TODAY())+1,YEAR(TODAY())),VLOOKUP(F97,'validation data'!$L$2:$M$13,2,FALSE),1),3)&gt;0,7-WEEKDAY(DATE(IF(MONTH(TODAY())&gt;=VLOOKUP(F97,'validation data'!$L$2:$M$13,2,FALSE),YEAR(TODAY())+1,YEAR(TODAY())),VLOOKUP(F97,'validation data'!$L$2:$M$13,2,FALSE),1),3),0)+DATE(IF(MONTH(TODAY())&gt;=VLOOKUP(F97,'validation data'!$L$2:$M$13,2,FALSE),YEAR(TODAY())+1,YEAR(TODAY())),VLOOKUP(F97,'validation data'!$L$2:$M$13,2,FALSE),1))=5)),VLOOKUP(F97,'validation data'!$L$2:$M$13,2,FALSE)=7),IF(WEEKDAY(DATE(IF(MONTH(TODAY())&gt;=VLOOKUP(F97,'validation data'!$L$2:$M$13,2,FALSE),YEAR(TODAY())+1,YEAR(TODAY())),VLOOKUP(F97,'validation data'!$L$2:$M$13,2,FALSE),1),3)&gt;0,7-WEEKDAY(DATE(IF(MONTH(TODAY())&gt;=VLOOKUP(F97,'validation data'!$L$2:$M$13,2,FALSE),YEAR(TODAY())+1,YEAR(TODAY())),VLOOKUP(F97,'validation data'!$L$2:$M$13,2,FALSE),1),3),0)+DATE(IF(MONTH(TODAY())&gt;=VLOOKUP(F97,'validation data'!$L$2:$M$13,2,FALSE),YEAR(TODAY())+1,YEAR(TODAY())),VLOOKUP(F97,'validation data'!$L$2:$M$13,2,FALSE),1)+1,IF(WEEKDAY(DATE(IF(MONTH(TODAY())&gt;=VLOOKUP(F97,'validation data'!$L$2:$M$13,2,FALSE),YEAR(TODAY())+1,YEAR(TODAY())),VLOOKUP(F97,'validation data'!$L$2:$M$13,2,FALSE),1),3)&gt;0,7-WEEKDAY(DATE(IF(MONTH(TODAY())&gt;=VLOOKUP(F97,'validation data'!$L$2:$M$13,2,FALSE),YEAR(TODAY())+1,YEAR(TODAY())),VLOOKUP(F97,'validation data'!$L$2:$M$13,2,FALSE),1),3),0)+DATE(IF(MONTH(TODAY())&gt;=VLOOKUP(F97,'validation data'!$L$2:$M$13,2,FALSE),YEAR(TODAY())+1,YEAR(TODAY())),VLOOKUP(F97,'validation data'!$L$2:$M$13,2,FALSE),1)))))</f>
        <v/>
      </c>
      <c r="O97" s="27" t="s">
        <v>0</v>
      </c>
      <c r="P97" s="31" t="str">
        <f t="shared" si="7"/>
        <v/>
      </c>
      <c r="Q97" s="33" t="str">
        <f>IF(AND(D97="",K97="",J97=""),"",CONCATENATE(TEXT(VLOOKUP(D97,'validation data'!$H$2:$I$17,2,FALSE),"0000"),"-",IF(K97=99999,TEXT(J97,"00000"),TEXT(K97,"00000"))))</f>
        <v/>
      </c>
      <c r="R97" s="6" t="s">
        <v>164</v>
      </c>
      <c r="S97" s="6" t="s">
        <v>12</v>
      </c>
      <c r="T97" s="6" t="s">
        <v>13</v>
      </c>
      <c r="U97" s="6" t="str">
        <f t="shared" si="8"/>
        <v/>
      </c>
      <c r="V97" s="34" t="str">
        <f t="shared" ca="1" si="9"/>
        <v/>
      </c>
      <c r="W97" s="34" t="str">
        <f t="shared" ca="1" si="10"/>
        <v/>
      </c>
      <c r="X97" s="32">
        <f t="shared" si="11"/>
        <v>0</v>
      </c>
      <c r="Y97" s="32">
        <f t="shared" si="12"/>
        <v>0</v>
      </c>
      <c r="Z97" s="32" t="s">
        <v>9</v>
      </c>
      <c r="AA97" s="32" t="s">
        <v>162</v>
      </c>
      <c r="AB97" s="32" t="str">
        <f t="shared" si="13"/>
        <v/>
      </c>
      <c r="AC97" s="7"/>
    </row>
    <row r="98" spans="7:29" ht="20.25" customHeight="1" x14ac:dyDescent="0.25">
      <c r="G98" s="26" t="str">
        <f ca="1">IF(F98="","",IF(VLOOKUP(F98,'validation data'!$L$2:$M$13,2,FALSE)=1,IF(WEEKDAY(DATE(IF(MONTH(TODAY())&gt;=VLOOKUP(F98,'validation data'!$L$2:$M$13,2,FALSE),YEAR(TODAY())+1,YEAR(TODAY())),VLOOKUP(F98,'validation data'!$L$2:$M$13,2,FALSE),1),3)&gt;0,7-WEEKDAY(DATE(IF(MONTH(TODAY())&gt;=VLOOKUP(F98,'validation data'!$L$2:$M$13,2,FALSE),YEAR(TODAY())+1,YEAR(TODAY())),VLOOKUP(F98,'validation data'!$L$2:$M$13,2,FALSE),1),3),0)+DATE(IF(MONTH(TODAY())&gt;=VLOOKUP(F98,'validation data'!$L$2:$M$13,2,FALSE),YEAR(TODAY())+1,YEAR(TODAY())),VLOOKUP(F98,'validation data'!$L$2:$M$13,2,FALSE),1)+7,IF(VLOOKUP(F98,'validation data'!$L$2:$M$13,2,FALSE)=9,IF(WEEKDAY(DATE(IF(MONTH(TODAY())&gt;=VLOOKUP(F98,'validation data'!$L$2:$M$13,2,FALSE),YEAR(TODAY())+1,YEAR(TODAY())),VLOOKUP(F98,'validation data'!$L$2:$M$13,2,FALSE),1),3)&gt;0,7-WEEKDAY(DATE(IF(MONTH(TODAY())&gt;=VLOOKUP(F98,'validation data'!$L$2:$M$13,2,FALSE),YEAR(TODAY())+1,YEAR(TODAY())),VLOOKUP(F98,'validation data'!$L$2:$M$13,2,FALSE),1),3),0)+DATE(IF(MONTH(TODAY())&gt;=VLOOKUP(F98,'validation data'!$L$2:$M$13,2,FALSE),YEAR(TODAY())+1,YEAR(TODAY())),VLOOKUP(F98,'validation data'!$L$2:$M$13,2,FALSE),1)+1,IF(AND(OR(DAY(IF(WEEKDAY(DATE(IF(MONTH(TODAY())&gt;=VLOOKUP(F98,'validation data'!$L$2:$M$13,2,FALSE),YEAR(TODAY())+1,YEAR(TODAY())),VLOOKUP(F98,'validation data'!$L$2:$M$13,2,FALSE),1),3)&gt;0,7-WEEKDAY(DATE(IF(MONTH(TODAY())&gt;=VLOOKUP(F98,'validation data'!$L$2:$M$13,2,FALSE),YEAR(TODAY())+1,YEAR(TODAY())),VLOOKUP(F98,'validation data'!$L$2:$M$13,2,FALSE),1),3),0)+DATE(IF(MONTH(TODAY())&gt;=VLOOKUP(F98,'validation data'!$L$2:$M$13,2,FALSE),YEAR(TODAY())+1,YEAR(TODAY())),VLOOKUP(F98,'validation data'!$L$2:$M$13,2,FALSE),1))=4,(DAY(IF(WEEKDAY(DATE(IF(MONTH(TODAY())&gt;=VLOOKUP(F98,'validation data'!$L$2:$M$13,2,FALSE),YEAR(TODAY())+1,YEAR(TODAY())),VLOOKUP(F98,'validation data'!$L$2:$M$13,2,FALSE),1),3)&gt;0,7-WEEKDAY(DATE(IF(MONTH(TODAY())&gt;=VLOOKUP(F98,'validation data'!$L$2:$M$13,2,FALSE),YEAR(TODAY())+1,YEAR(TODAY())),VLOOKUP(F98,'validation data'!$L$2:$M$13,2,FALSE),1),3),0)+DATE(IF(MONTH(TODAY())&gt;=VLOOKUP(F98,'validation data'!$L$2:$M$13,2,FALSE),YEAR(TODAY())+1,YEAR(TODAY())),VLOOKUP(F98,'validation data'!$L$2:$M$13,2,FALSE),1))=5)),VLOOKUP(F98,'validation data'!$L$2:$M$13,2,FALSE)=7),IF(WEEKDAY(DATE(IF(MONTH(TODAY())&gt;=VLOOKUP(F98,'validation data'!$L$2:$M$13,2,FALSE),YEAR(TODAY())+1,YEAR(TODAY())),VLOOKUP(F98,'validation data'!$L$2:$M$13,2,FALSE),1),3)&gt;0,7-WEEKDAY(DATE(IF(MONTH(TODAY())&gt;=VLOOKUP(F98,'validation data'!$L$2:$M$13,2,FALSE),YEAR(TODAY())+1,YEAR(TODAY())),VLOOKUP(F98,'validation data'!$L$2:$M$13,2,FALSE),1),3),0)+DATE(IF(MONTH(TODAY())&gt;=VLOOKUP(F98,'validation data'!$L$2:$M$13,2,FALSE),YEAR(TODAY())+1,YEAR(TODAY())),VLOOKUP(F98,'validation data'!$L$2:$M$13,2,FALSE),1)+1,IF(WEEKDAY(DATE(IF(MONTH(TODAY())&gt;=VLOOKUP(F98,'validation data'!$L$2:$M$13,2,FALSE),YEAR(TODAY())+1,YEAR(TODAY())),VLOOKUP(F98,'validation data'!$L$2:$M$13,2,FALSE),1),3)&gt;0,7-WEEKDAY(DATE(IF(MONTH(TODAY())&gt;=VLOOKUP(F98,'validation data'!$L$2:$M$13,2,FALSE),YEAR(TODAY())+1,YEAR(TODAY())),VLOOKUP(F98,'validation data'!$L$2:$M$13,2,FALSE),1),3),0)+DATE(IF(MONTH(TODAY())&gt;=VLOOKUP(F98,'validation data'!$L$2:$M$13,2,FALSE),YEAR(TODAY())+1,YEAR(TODAY())),VLOOKUP(F98,'validation data'!$L$2:$M$13,2,FALSE),1)))))</f>
        <v/>
      </c>
      <c r="O98" s="27" t="s">
        <v>0</v>
      </c>
      <c r="P98" s="31" t="str">
        <f t="shared" si="7"/>
        <v/>
      </c>
      <c r="Q98" s="33" t="str">
        <f>IF(AND(D98="",K98="",J98=""),"",CONCATENATE(TEXT(VLOOKUP(D98,'validation data'!$H$2:$I$17,2,FALSE),"0000"),"-",IF(K98=99999,TEXT(J98,"00000"),TEXT(K98,"00000"))))</f>
        <v/>
      </c>
      <c r="R98" s="6" t="s">
        <v>164</v>
      </c>
      <c r="S98" s="6" t="s">
        <v>12</v>
      </c>
      <c r="T98" s="6" t="s">
        <v>13</v>
      </c>
      <c r="U98" s="6" t="str">
        <f t="shared" si="8"/>
        <v/>
      </c>
      <c r="V98" s="34" t="str">
        <f t="shared" ca="1" si="9"/>
        <v/>
      </c>
      <c r="W98" s="34" t="str">
        <f t="shared" ca="1" si="10"/>
        <v/>
      </c>
      <c r="X98" s="32">
        <f t="shared" si="11"/>
        <v>0</v>
      </c>
      <c r="Y98" s="32">
        <f t="shared" si="12"/>
        <v>0</v>
      </c>
      <c r="Z98" s="32" t="s">
        <v>9</v>
      </c>
      <c r="AA98" s="32" t="s">
        <v>162</v>
      </c>
      <c r="AB98" s="32" t="str">
        <f t="shared" si="13"/>
        <v/>
      </c>
      <c r="AC98" s="7"/>
    </row>
    <row r="99" spans="7:29" ht="20.25" customHeight="1" x14ac:dyDescent="0.25">
      <c r="G99" s="26" t="str">
        <f ca="1">IF(F99="","",IF(VLOOKUP(F99,'validation data'!$L$2:$M$13,2,FALSE)=1,IF(WEEKDAY(DATE(IF(MONTH(TODAY())&gt;=VLOOKUP(F99,'validation data'!$L$2:$M$13,2,FALSE),YEAR(TODAY())+1,YEAR(TODAY())),VLOOKUP(F99,'validation data'!$L$2:$M$13,2,FALSE),1),3)&gt;0,7-WEEKDAY(DATE(IF(MONTH(TODAY())&gt;=VLOOKUP(F99,'validation data'!$L$2:$M$13,2,FALSE),YEAR(TODAY())+1,YEAR(TODAY())),VLOOKUP(F99,'validation data'!$L$2:$M$13,2,FALSE),1),3),0)+DATE(IF(MONTH(TODAY())&gt;=VLOOKUP(F99,'validation data'!$L$2:$M$13,2,FALSE),YEAR(TODAY())+1,YEAR(TODAY())),VLOOKUP(F99,'validation data'!$L$2:$M$13,2,FALSE),1)+7,IF(VLOOKUP(F99,'validation data'!$L$2:$M$13,2,FALSE)=9,IF(WEEKDAY(DATE(IF(MONTH(TODAY())&gt;=VLOOKUP(F99,'validation data'!$L$2:$M$13,2,FALSE),YEAR(TODAY())+1,YEAR(TODAY())),VLOOKUP(F99,'validation data'!$L$2:$M$13,2,FALSE),1),3)&gt;0,7-WEEKDAY(DATE(IF(MONTH(TODAY())&gt;=VLOOKUP(F99,'validation data'!$L$2:$M$13,2,FALSE),YEAR(TODAY())+1,YEAR(TODAY())),VLOOKUP(F99,'validation data'!$L$2:$M$13,2,FALSE),1),3),0)+DATE(IF(MONTH(TODAY())&gt;=VLOOKUP(F99,'validation data'!$L$2:$M$13,2,FALSE),YEAR(TODAY())+1,YEAR(TODAY())),VLOOKUP(F99,'validation data'!$L$2:$M$13,2,FALSE),1)+1,IF(AND(OR(DAY(IF(WEEKDAY(DATE(IF(MONTH(TODAY())&gt;=VLOOKUP(F99,'validation data'!$L$2:$M$13,2,FALSE),YEAR(TODAY())+1,YEAR(TODAY())),VLOOKUP(F99,'validation data'!$L$2:$M$13,2,FALSE),1),3)&gt;0,7-WEEKDAY(DATE(IF(MONTH(TODAY())&gt;=VLOOKUP(F99,'validation data'!$L$2:$M$13,2,FALSE),YEAR(TODAY())+1,YEAR(TODAY())),VLOOKUP(F99,'validation data'!$L$2:$M$13,2,FALSE),1),3),0)+DATE(IF(MONTH(TODAY())&gt;=VLOOKUP(F99,'validation data'!$L$2:$M$13,2,FALSE),YEAR(TODAY())+1,YEAR(TODAY())),VLOOKUP(F99,'validation data'!$L$2:$M$13,2,FALSE),1))=4,(DAY(IF(WEEKDAY(DATE(IF(MONTH(TODAY())&gt;=VLOOKUP(F99,'validation data'!$L$2:$M$13,2,FALSE),YEAR(TODAY())+1,YEAR(TODAY())),VLOOKUP(F99,'validation data'!$L$2:$M$13,2,FALSE),1),3)&gt;0,7-WEEKDAY(DATE(IF(MONTH(TODAY())&gt;=VLOOKUP(F99,'validation data'!$L$2:$M$13,2,FALSE),YEAR(TODAY())+1,YEAR(TODAY())),VLOOKUP(F99,'validation data'!$L$2:$M$13,2,FALSE),1),3),0)+DATE(IF(MONTH(TODAY())&gt;=VLOOKUP(F99,'validation data'!$L$2:$M$13,2,FALSE),YEAR(TODAY())+1,YEAR(TODAY())),VLOOKUP(F99,'validation data'!$L$2:$M$13,2,FALSE),1))=5)),VLOOKUP(F99,'validation data'!$L$2:$M$13,2,FALSE)=7),IF(WEEKDAY(DATE(IF(MONTH(TODAY())&gt;=VLOOKUP(F99,'validation data'!$L$2:$M$13,2,FALSE),YEAR(TODAY())+1,YEAR(TODAY())),VLOOKUP(F99,'validation data'!$L$2:$M$13,2,FALSE),1),3)&gt;0,7-WEEKDAY(DATE(IF(MONTH(TODAY())&gt;=VLOOKUP(F99,'validation data'!$L$2:$M$13,2,FALSE),YEAR(TODAY())+1,YEAR(TODAY())),VLOOKUP(F99,'validation data'!$L$2:$M$13,2,FALSE),1),3),0)+DATE(IF(MONTH(TODAY())&gt;=VLOOKUP(F99,'validation data'!$L$2:$M$13,2,FALSE),YEAR(TODAY())+1,YEAR(TODAY())),VLOOKUP(F99,'validation data'!$L$2:$M$13,2,FALSE),1)+1,IF(WEEKDAY(DATE(IF(MONTH(TODAY())&gt;=VLOOKUP(F99,'validation data'!$L$2:$M$13,2,FALSE),YEAR(TODAY())+1,YEAR(TODAY())),VLOOKUP(F99,'validation data'!$L$2:$M$13,2,FALSE),1),3)&gt;0,7-WEEKDAY(DATE(IF(MONTH(TODAY())&gt;=VLOOKUP(F99,'validation data'!$L$2:$M$13,2,FALSE),YEAR(TODAY())+1,YEAR(TODAY())),VLOOKUP(F99,'validation data'!$L$2:$M$13,2,FALSE),1),3),0)+DATE(IF(MONTH(TODAY())&gt;=VLOOKUP(F99,'validation data'!$L$2:$M$13,2,FALSE),YEAR(TODAY())+1,YEAR(TODAY())),VLOOKUP(F99,'validation data'!$L$2:$M$13,2,FALSE),1)))))</f>
        <v/>
      </c>
      <c r="O99" s="27" t="s">
        <v>0</v>
      </c>
      <c r="P99" s="31" t="str">
        <f t="shared" si="7"/>
        <v/>
      </c>
      <c r="Q99" s="33" t="str">
        <f>IF(AND(D99="",K99="",J99=""),"",CONCATENATE(TEXT(VLOOKUP(D99,'validation data'!$H$2:$I$17,2,FALSE),"0000"),"-",IF(K99=99999,TEXT(J99,"00000"),TEXT(K99,"00000"))))</f>
        <v/>
      </c>
      <c r="R99" s="6" t="s">
        <v>164</v>
      </c>
      <c r="S99" s="6" t="s">
        <v>12</v>
      </c>
      <c r="T99" s="6" t="s">
        <v>13</v>
      </c>
      <c r="U99" s="6" t="str">
        <f t="shared" si="8"/>
        <v/>
      </c>
      <c r="V99" s="34" t="str">
        <f t="shared" ca="1" si="9"/>
        <v/>
      </c>
      <c r="W99" s="34" t="str">
        <f t="shared" ca="1" si="10"/>
        <v/>
      </c>
      <c r="X99" s="32">
        <f t="shared" si="11"/>
        <v>0</v>
      </c>
      <c r="Y99" s="32">
        <f t="shared" si="12"/>
        <v>0</v>
      </c>
      <c r="Z99" s="32" t="s">
        <v>9</v>
      </c>
      <c r="AA99" s="32" t="s">
        <v>162</v>
      </c>
      <c r="AB99" s="32" t="str">
        <f t="shared" si="13"/>
        <v/>
      </c>
      <c r="AC99" s="7"/>
    </row>
    <row r="100" spans="7:29" ht="20.25" customHeight="1" x14ac:dyDescent="0.25">
      <c r="G100" s="26" t="str">
        <f ca="1">IF(F100="","",IF(VLOOKUP(F100,'validation data'!$L$2:$M$13,2,FALSE)=1,IF(WEEKDAY(DATE(IF(MONTH(TODAY())&gt;=VLOOKUP(F100,'validation data'!$L$2:$M$13,2,FALSE),YEAR(TODAY())+1,YEAR(TODAY())),VLOOKUP(F100,'validation data'!$L$2:$M$13,2,FALSE),1),3)&gt;0,7-WEEKDAY(DATE(IF(MONTH(TODAY())&gt;=VLOOKUP(F100,'validation data'!$L$2:$M$13,2,FALSE),YEAR(TODAY())+1,YEAR(TODAY())),VLOOKUP(F100,'validation data'!$L$2:$M$13,2,FALSE),1),3),0)+DATE(IF(MONTH(TODAY())&gt;=VLOOKUP(F100,'validation data'!$L$2:$M$13,2,FALSE),YEAR(TODAY())+1,YEAR(TODAY())),VLOOKUP(F100,'validation data'!$L$2:$M$13,2,FALSE),1)+7,IF(VLOOKUP(F100,'validation data'!$L$2:$M$13,2,FALSE)=9,IF(WEEKDAY(DATE(IF(MONTH(TODAY())&gt;=VLOOKUP(F100,'validation data'!$L$2:$M$13,2,FALSE),YEAR(TODAY())+1,YEAR(TODAY())),VLOOKUP(F100,'validation data'!$L$2:$M$13,2,FALSE),1),3)&gt;0,7-WEEKDAY(DATE(IF(MONTH(TODAY())&gt;=VLOOKUP(F100,'validation data'!$L$2:$M$13,2,FALSE),YEAR(TODAY())+1,YEAR(TODAY())),VLOOKUP(F100,'validation data'!$L$2:$M$13,2,FALSE),1),3),0)+DATE(IF(MONTH(TODAY())&gt;=VLOOKUP(F100,'validation data'!$L$2:$M$13,2,FALSE),YEAR(TODAY())+1,YEAR(TODAY())),VLOOKUP(F100,'validation data'!$L$2:$M$13,2,FALSE),1)+1,IF(AND(OR(DAY(IF(WEEKDAY(DATE(IF(MONTH(TODAY())&gt;=VLOOKUP(F100,'validation data'!$L$2:$M$13,2,FALSE),YEAR(TODAY())+1,YEAR(TODAY())),VLOOKUP(F100,'validation data'!$L$2:$M$13,2,FALSE),1),3)&gt;0,7-WEEKDAY(DATE(IF(MONTH(TODAY())&gt;=VLOOKUP(F100,'validation data'!$L$2:$M$13,2,FALSE),YEAR(TODAY())+1,YEAR(TODAY())),VLOOKUP(F100,'validation data'!$L$2:$M$13,2,FALSE),1),3),0)+DATE(IF(MONTH(TODAY())&gt;=VLOOKUP(F100,'validation data'!$L$2:$M$13,2,FALSE),YEAR(TODAY())+1,YEAR(TODAY())),VLOOKUP(F100,'validation data'!$L$2:$M$13,2,FALSE),1))=4,(DAY(IF(WEEKDAY(DATE(IF(MONTH(TODAY())&gt;=VLOOKUP(F100,'validation data'!$L$2:$M$13,2,FALSE),YEAR(TODAY())+1,YEAR(TODAY())),VLOOKUP(F100,'validation data'!$L$2:$M$13,2,FALSE),1),3)&gt;0,7-WEEKDAY(DATE(IF(MONTH(TODAY())&gt;=VLOOKUP(F100,'validation data'!$L$2:$M$13,2,FALSE),YEAR(TODAY())+1,YEAR(TODAY())),VLOOKUP(F100,'validation data'!$L$2:$M$13,2,FALSE),1),3),0)+DATE(IF(MONTH(TODAY())&gt;=VLOOKUP(F100,'validation data'!$L$2:$M$13,2,FALSE),YEAR(TODAY())+1,YEAR(TODAY())),VLOOKUP(F100,'validation data'!$L$2:$M$13,2,FALSE),1))=5)),VLOOKUP(F100,'validation data'!$L$2:$M$13,2,FALSE)=7),IF(WEEKDAY(DATE(IF(MONTH(TODAY())&gt;=VLOOKUP(F100,'validation data'!$L$2:$M$13,2,FALSE),YEAR(TODAY())+1,YEAR(TODAY())),VLOOKUP(F100,'validation data'!$L$2:$M$13,2,FALSE),1),3)&gt;0,7-WEEKDAY(DATE(IF(MONTH(TODAY())&gt;=VLOOKUP(F100,'validation data'!$L$2:$M$13,2,FALSE),YEAR(TODAY())+1,YEAR(TODAY())),VLOOKUP(F100,'validation data'!$L$2:$M$13,2,FALSE),1),3),0)+DATE(IF(MONTH(TODAY())&gt;=VLOOKUP(F100,'validation data'!$L$2:$M$13,2,FALSE),YEAR(TODAY())+1,YEAR(TODAY())),VLOOKUP(F100,'validation data'!$L$2:$M$13,2,FALSE),1)+1,IF(WEEKDAY(DATE(IF(MONTH(TODAY())&gt;=VLOOKUP(F100,'validation data'!$L$2:$M$13,2,FALSE),YEAR(TODAY())+1,YEAR(TODAY())),VLOOKUP(F100,'validation data'!$L$2:$M$13,2,FALSE),1),3)&gt;0,7-WEEKDAY(DATE(IF(MONTH(TODAY())&gt;=VLOOKUP(F100,'validation data'!$L$2:$M$13,2,FALSE),YEAR(TODAY())+1,YEAR(TODAY())),VLOOKUP(F100,'validation data'!$L$2:$M$13,2,FALSE),1),3),0)+DATE(IF(MONTH(TODAY())&gt;=VLOOKUP(F100,'validation data'!$L$2:$M$13,2,FALSE),YEAR(TODAY())+1,YEAR(TODAY())),VLOOKUP(F100,'validation data'!$L$2:$M$13,2,FALSE),1)))))</f>
        <v/>
      </c>
      <c r="O100" s="27" t="s">
        <v>0</v>
      </c>
      <c r="P100" s="31" t="str">
        <f t="shared" si="7"/>
        <v/>
      </c>
      <c r="Q100" s="33" t="str">
        <f>IF(AND(D100="",K100="",J100=""),"",CONCATENATE(TEXT(VLOOKUP(D100,'validation data'!$H$2:$I$17,2,FALSE),"0000"),"-",IF(K100=99999,TEXT(J100,"00000"),TEXT(K100,"00000"))))</f>
        <v/>
      </c>
      <c r="R100" s="6" t="s">
        <v>164</v>
      </c>
      <c r="S100" s="6" t="s">
        <v>12</v>
      </c>
      <c r="T100" s="6" t="s">
        <v>13</v>
      </c>
      <c r="U100" s="6" t="str">
        <f t="shared" si="8"/>
        <v/>
      </c>
      <c r="V100" s="34" t="str">
        <f t="shared" ca="1" si="9"/>
        <v/>
      </c>
      <c r="W100" s="34" t="str">
        <f t="shared" ca="1" si="10"/>
        <v/>
      </c>
      <c r="X100" s="32">
        <f t="shared" si="11"/>
        <v>0</v>
      </c>
      <c r="Y100" s="32">
        <f t="shared" si="12"/>
        <v>0</v>
      </c>
      <c r="Z100" s="32" t="s">
        <v>9</v>
      </c>
      <c r="AA100" s="32" t="s">
        <v>162</v>
      </c>
      <c r="AB100" s="32" t="str">
        <f t="shared" si="13"/>
        <v/>
      </c>
      <c r="AC100" s="7"/>
    </row>
  </sheetData>
  <sheetProtection algorithmName="SHA-512" hashValue="9z8YBUGP92d7UlusCkbzqhD29Uo+dN6Si98OzCDjrj7Sv+M/0dPOFGNXUsHAthKPmHBwN+Qs3xc5x1Q1cPSUnA==" saltValue="20r9+E77nYCJ/ZQuVF48qw==" spinCount="100000" sheet="1" selectLockedCells="1"/>
  <protectedRanges>
    <protectedRange sqref="H2:O100 A2:F100" name="user_input"/>
  </protectedRanges>
  <dataConsolidate/>
  <conditionalFormatting sqref="E2:F100">
    <cfRule type="expression" dxfId="0" priority="1">
      <formula>"counta(c2)&gt;60"</formula>
    </cfRule>
  </conditionalFormatting>
  <dataValidations count="17">
    <dataValidation type="list" operator="equal" allowBlank="1" showErrorMessage="1" errorTitle="Account Code" error="Must choose from pick list.  Please try again." sqref="I1:I1048576" xr:uid="{00000000-0002-0000-0000-000000000000}">
      <formula1>IF($C1="",AllAccts,IF($C1="UG",IF(LEFT(D1,4)="Summ",UGSumAccts,UGAcadAccts),IF(LEFT(D1,4)="Summ",GradSumAccts,GradAcadAccts)))</formula1>
    </dataValidation>
    <dataValidation type="whole" allowBlank="1" showErrorMessage="1" errorTitle="Invoice Number" error="Invoice Number must be 9 digits.  Make sure you do not type the dashes.  Please re-enter." sqref="Q101:Q1048576" xr:uid="{00000000-0002-0000-0000-000001000000}">
      <formula1>81000001</formula1>
      <formula2>200000499</formula2>
    </dataValidation>
    <dataValidation allowBlank="1" errorTitle="Remit to Address" error="Please choose Campus or Other from pick list.  Please try again." sqref="O1:O1048576 AA1:AB1 R1:T1048576 U101:U1048576" xr:uid="{00000000-0002-0000-0000-000002000000}"/>
    <dataValidation type="decimal" operator="greaterThanOrEqual" allowBlank="1" showErrorMessage="1" errorTitle="Fellowship Amount" error="Fellowship amount must be more than $1.00.  Please re-enter." sqref="L1:L1048576" xr:uid="{00000000-0002-0000-0000-000003000000}">
      <formula1>1</formula1>
    </dataValidation>
    <dataValidation type="whole" allowBlank="1" showErrorMessage="1" errorTitle="BMC ID" error="The BMC ID must be 7-digits and between 0000001 and 3999999, please check ID and re-enter." sqref="A1 A101:A1048576" xr:uid="{00000000-0002-0000-0000-000004000000}">
      <formula1>1</formula1>
      <formula2>3999999</formula2>
    </dataValidation>
    <dataValidation type="list" allowBlank="1" showInputMessage="1" showErrorMessage="1" sqref="F1 F101:F1048576" xr:uid="{00000000-0002-0000-0000-000005000000}">
      <formula1>Month</formula1>
    </dataValidation>
    <dataValidation type="list" allowBlank="1" showErrorMessage="1" errorTitle="Fellowship Semester" error="Must choose from pick list.  Please try again." promptTitle="Fellowship Semester" prompt="Click on the down arrow and choose fall, spring or summer." sqref="D1 D101:D1048576" xr:uid="{00000000-0002-0000-0000-000006000000}">
      <formula1>Term</formula1>
    </dataValidation>
    <dataValidation type="list" allowBlank="1" showInputMessage="1" showErrorMessage="1" errorTitle="UG/Grad" error="Must choose from pick list.  Please try again." sqref="C1:C1048576" xr:uid="{00000000-0002-0000-0000-000007000000}">
      <formula1>StdntType</formula1>
    </dataValidation>
    <dataValidation type="textLength" allowBlank="1" showErrorMessage="1" errorTitle="Invoice Description" error="Invoice Description must be 60 characters or less.  Please edit description." sqref="E1:E1048576" xr:uid="{00000000-0002-0000-0000-000008000000}">
      <formula1>1</formula1>
      <formula2>61</formula2>
    </dataValidation>
    <dataValidation type="whole" allowBlank="1" showInputMessage="1" showErrorMessage="1" errorTitle="5-digit dept" error="Department number must be 5-digits between 00000-02000.  Please try again." sqref="J1:J1048576" xr:uid="{00000000-0002-0000-0000-000009000000}">
      <formula1>0</formula1>
      <formula2>2000</formula2>
    </dataValidation>
    <dataValidation type="list" allowBlank="1" showInputMessage="1" showErrorMessage="1" errorTitle="Fund" error="Must choose from pick list.  Please try again." sqref="H1:H1048576" xr:uid="{00000000-0002-0000-0000-00000A000000}">
      <formula1>Funds</formula1>
    </dataValidation>
    <dataValidation type="whole" allowBlank="1" showErrorMessage="1" errorTitle="Project ID" error="Project ID must be 5-digits bewtween 00029 and 99999.  Please try again." sqref="K1:K1048576" xr:uid="{00000000-0002-0000-0000-00000B000000}">
      <formula1>29</formula1>
      <formula2>99999</formula2>
    </dataValidation>
    <dataValidation type="list" allowBlank="1" showErrorMessage="1" errorTitle="Inside US?" error="Must choose from pick list.  Please try again." sqref="M1:M1048576" xr:uid="{00000000-0002-0000-0000-00000C000000}">
      <formula1>"Yes,No"</formula1>
    </dataValidation>
    <dataValidation type="list" allowBlank="1" showErrorMessage="1" errorTitle="Remit to Address" error="Must choose from pick list.  Please try again." sqref="N1:N1048576" xr:uid="{00000000-0002-0000-0000-00000D000000}">
      <formula1>"Campus,Other"</formula1>
    </dataValidation>
    <dataValidation type="list" allowBlank="1" showErrorMessage="1" errorTitle="Fellowship Semester" error="Must choose from pick list.  Please try again." promptTitle="Fellowship Semester" prompt="Click on the down arrow and choose fall, spring or summer." sqref="D2:D100" xr:uid="{00000000-0002-0000-0000-00000E000000}">
      <formula1>term1</formula1>
    </dataValidation>
    <dataValidation type="list" allowBlank="1" showInputMessage="1" showErrorMessage="1" errorTitle="Payment Month" error="Must Choose from pick list.  Please try again." sqref="F2:F100" xr:uid="{00000000-0002-0000-0000-00000F000000}">
      <formula1>Month</formula1>
    </dataValidation>
    <dataValidation type="whole" allowBlank="1" showErrorMessage="1" errorTitle="BMC ID" error="The BMC ID must be 7-digits and between 0000001 and 8999999, please check ID and re-enter." sqref="A2:A100" xr:uid="{00000000-0002-0000-0000-000010000000}">
      <formula1>1</formula1>
      <formula2>8999999</formula2>
    </dataValidation>
  </dataValidations>
  <printOptions gridLines="1"/>
  <pageMargins left="0.2" right="0.2" top="0.5" bottom="0.5" header="0.3" footer="0.3"/>
  <pageSetup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14" workbookViewId="0">
      <selection activeCell="B17" sqref="B17"/>
    </sheetView>
  </sheetViews>
  <sheetFormatPr defaultRowHeight="16.5" x14ac:dyDescent="0.25"/>
  <cols>
    <col min="1" max="1" width="113.7109375" style="35" bestFit="1" customWidth="1"/>
    <col min="2" max="3" width="9.140625" style="35"/>
    <col min="4" max="4" width="9.140625" style="35" customWidth="1"/>
    <col min="5" max="16384" width="9.140625" style="35"/>
  </cols>
  <sheetData>
    <row r="1" spans="1:1" x14ac:dyDescent="0.25">
      <c r="A1" s="40" t="s">
        <v>166</v>
      </c>
    </row>
    <row r="2" spans="1:1" x14ac:dyDescent="0.25">
      <c r="A2" s="36"/>
    </row>
    <row r="3" spans="1:1" x14ac:dyDescent="0.25">
      <c r="A3" s="37" t="s">
        <v>167</v>
      </c>
    </row>
    <row r="4" spans="1:1" ht="33" x14ac:dyDescent="0.25">
      <c r="A4" s="37" t="s">
        <v>209</v>
      </c>
    </row>
    <row r="5" spans="1:1" ht="49.5" x14ac:dyDescent="0.25">
      <c r="A5" s="37" t="s">
        <v>210</v>
      </c>
    </row>
    <row r="6" spans="1:1" ht="33" x14ac:dyDescent="0.25">
      <c r="A6" s="37" t="s">
        <v>221</v>
      </c>
    </row>
    <row r="7" spans="1:1" ht="33" x14ac:dyDescent="0.25">
      <c r="A7" s="37" t="s">
        <v>211</v>
      </c>
    </row>
    <row r="8" spans="1:1" x14ac:dyDescent="0.25">
      <c r="A8" s="37" t="s">
        <v>170</v>
      </c>
    </row>
    <row r="9" spans="1:1" x14ac:dyDescent="0.25">
      <c r="A9" s="36"/>
    </row>
    <row r="10" spans="1:1" x14ac:dyDescent="0.25">
      <c r="A10" s="40" t="s">
        <v>168</v>
      </c>
    </row>
    <row r="11" spans="1:1" x14ac:dyDescent="0.25">
      <c r="A11" s="36"/>
    </row>
    <row r="12" spans="1:1" ht="49.5" x14ac:dyDescent="0.25">
      <c r="A12" s="37" t="s">
        <v>212</v>
      </c>
    </row>
    <row r="13" spans="1:1" ht="33" x14ac:dyDescent="0.25">
      <c r="A13" s="47" t="s">
        <v>223</v>
      </c>
    </row>
    <row r="14" spans="1:1" ht="49.5" x14ac:dyDescent="0.25">
      <c r="A14" s="37" t="s">
        <v>222</v>
      </c>
    </row>
    <row r="15" spans="1:1" ht="33" x14ac:dyDescent="0.25">
      <c r="A15" s="37" t="s">
        <v>216</v>
      </c>
    </row>
    <row r="16" spans="1:1" ht="17.25" x14ac:dyDescent="0.25">
      <c r="A16" s="38"/>
    </row>
    <row r="17" spans="1:1" x14ac:dyDescent="0.25">
      <c r="A17" s="40" t="s">
        <v>169</v>
      </c>
    </row>
    <row r="18" spans="1:1" x14ac:dyDescent="0.25">
      <c r="A18" s="37"/>
    </row>
    <row r="19" spans="1:1" ht="82.5" x14ac:dyDescent="0.25">
      <c r="A19" s="37" t="s">
        <v>219</v>
      </c>
    </row>
    <row r="20" spans="1:1" ht="49.5" x14ac:dyDescent="0.25">
      <c r="A20" s="39" t="s">
        <v>220</v>
      </c>
    </row>
    <row r="21" spans="1:1" x14ac:dyDescent="0.25">
      <c r="A21" s="37"/>
    </row>
    <row r="22" spans="1:1" x14ac:dyDescent="0.25">
      <c r="A22" s="45" t="s">
        <v>217</v>
      </c>
    </row>
    <row r="23" spans="1:1" x14ac:dyDescent="0.25">
      <c r="A23" s="46"/>
    </row>
    <row r="24" spans="1:1" ht="36.75" customHeight="1" x14ac:dyDescent="0.25">
      <c r="A24" s="39" t="s">
        <v>225</v>
      </c>
    </row>
    <row r="25" spans="1:1" ht="24" customHeight="1" x14ac:dyDescent="0.25">
      <c r="A25" s="39" t="s">
        <v>218</v>
      </c>
    </row>
    <row r="26" spans="1:1" ht="39" customHeight="1" x14ac:dyDescent="0.25">
      <c r="A26" s="39" t="s">
        <v>224</v>
      </c>
    </row>
  </sheetData>
  <sheetProtection algorithmName="SHA-512" hashValue="8BpN2Z2lWw2pU4c8X+dwPULCIPHTK8xq+8xMcMBLqEsPCRlCu0XbrTA7KTDC3OSAOm8wFAVFeOPJ23IxRbnLyw==" saltValue="QZQ3f3HviF37wRyfaw46pw==" spinCount="100000" sheet="1" selectLockedCells="1" selectUn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156"/>
  <sheetViews>
    <sheetView topLeftCell="A13" workbookViewId="0">
      <selection activeCell="I15" sqref="I15"/>
    </sheetView>
  </sheetViews>
  <sheetFormatPr defaultRowHeight="15" x14ac:dyDescent="0.25"/>
  <cols>
    <col min="1" max="1" width="29.42578125" bestFit="1" customWidth="1"/>
    <col min="8" max="8" width="12.85546875" bestFit="1" customWidth="1"/>
    <col min="9" max="9" width="10.28515625" bestFit="1" customWidth="1"/>
    <col min="11" max="11" width="9.7109375" bestFit="1" customWidth="1"/>
  </cols>
  <sheetData>
    <row r="1" spans="1:13" x14ac:dyDescent="0.25">
      <c r="A1" s="18" t="s">
        <v>14</v>
      </c>
      <c r="H1" s="23" t="s">
        <v>129</v>
      </c>
      <c r="I1" s="23" t="s">
        <v>128</v>
      </c>
      <c r="L1" s="22" t="s">
        <v>130</v>
      </c>
    </row>
    <row r="2" spans="1:13" x14ac:dyDescent="0.25">
      <c r="A2" s="19" t="s">
        <v>15</v>
      </c>
      <c r="H2" t="s">
        <v>196</v>
      </c>
      <c r="I2" s="24">
        <v>2400</v>
      </c>
      <c r="L2" t="s">
        <v>131</v>
      </c>
      <c r="M2">
        <v>1</v>
      </c>
    </row>
    <row r="3" spans="1:13" x14ac:dyDescent="0.25">
      <c r="A3" s="19" t="s">
        <v>16</v>
      </c>
      <c r="H3" t="s">
        <v>197</v>
      </c>
      <c r="I3" s="24">
        <v>2405</v>
      </c>
      <c r="L3" t="s">
        <v>132</v>
      </c>
      <c r="M3">
        <v>2</v>
      </c>
    </row>
    <row r="4" spans="1:13" x14ac:dyDescent="0.25">
      <c r="A4" s="19" t="s">
        <v>17</v>
      </c>
      <c r="H4" t="s">
        <v>198</v>
      </c>
      <c r="I4" s="24">
        <v>2410</v>
      </c>
      <c r="L4" t="s">
        <v>133</v>
      </c>
      <c r="M4">
        <v>3</v>
      </c>
    </row>
    <row r="5" spans="1:13" x14ac:dyDescent="0.25">
      <c r="A5" s="19" t="s">
        <v>18</v>
      </c>
      <c r="H5" t="s">
        <v>199</v>
      </c>
      <c r="I5" s="24">
        <v>2500</v>
      </c>
      <c r="L5" t="s">
        <v>134</v>
      </c>
      <c r="M5">
        <v>4</v>
      </c>
    </row>
    <row r="6" spans="1:13" x14ac:dyDescent="0.25">
      <c r="A6" s="19" t="s">
        <v>19</v>
      </c>
      <c r="H6" t="s">
        <v>200</v>
      </c>
      <c r="I6" s="24">
        <v>2505</v>
      </c>
      <c r="L6" t="s">
        <v>135</v>
      </c>
      <c r="M6">
        <v>5</v>
      </c>
    </row>
    <row r="7" spans="1:13" x14ac:dyDescent="0.25">
      <c r="A7" s="19" t="s">
        <v>20</v>
      </c>
      <c r="H7" t="s">
        <v>201</v>
      </c>
      <c r="I7" s="24">
        <v>2510</v>
      </c>
      <c r="L7" t="s">
        <v>136</v>
      </c>
      <c r="M7">
        <v>6</v>
      </c>
    </row>
    <row r="8" spans="1:13" x14ac:dyDescent="0.25">
      <c r="A8" s="19" t="s">
        <v>21</v>
      </c>
      <c r="H8" t="s">
        <v>202</v>
      </c>
      <c r="I8" s="24">
        <v>2600</v>
      </c>
      <c r="L8" t="s">
        <v>137</v>
      </c>
      <c r="M8">
        <v>7</v>
      </c>
    </row>
    <row r="9" spans="1:13" x14ac:dyDescent="0.25">
      <c r="A9" s="19" t="s">
        <v>22</v>
      </c>
      <c r="H9" t="s">
        <v>203</v>
      </c>
      <c r="I9" s="24">
        <v>2605</v>
      </c>
      <c r="L9" t="s">
        <v>138</v>
      </c>
      <c r="M9">
        <v>8</v>
      </c>
    </row>
    <row r="10" spans="1:13" x14ac:dyDescent="0.25">
      <c r="H10" t="s">
        <v>204</v>
      </c>
      <c r="I10" s="24">
        <v>2610</v>
      </c>
      <c r="L10" t="s">
        <v>139</v>
      </c>
      <c r="M10">
        <v>9</v>
      </c>
    </row>
    <row r="11" spans="1:13" x14ac:dyDescent="0.25">
      <c r="H11" t="s">
        <v>205</v>
      </c>
      <c r="I11" s="24">
        <v>2700</v>
      </c>
      <c r="L11" t="s">
        <v>140</v>
      </c>
      <c r="M11">
        <v>10</v>
      </c>
    </row>
    <row r="12" spans="1:13" x14ac:dyDescent="0.25">
      <c r="A12" s="18" t="s">
        <v>24</v>
      </c>
      <c r="C12" s="18" t="s">
        <v>126</v>
      </c>
      <c r="H12" t="s">
        <v>206</v>
      </c>
      <c r="I12" s="24">
        <v>2705</v>
      </c>
      <c r="L12" t="s">
        <v>141</v>
      </c>
      <c r="M12">
        <v>11</v>
      </c>
    </row>
    <row r="13" spans="1:13" x14ac:dyDescent="0.25">
      <c r="A13" s="19" t="s">
        <v>18</v>
      </c>
      <c r="C13" s="19" t="s">
        <v>18</v>
      </c>
      <c r="H13" t="s">
        <v>207</v>
      </c>
      <c r="I13" s="24">
        <v>2710</v>
      </c>
      <c r="L13" t="s">
        <v>142</v>
      </c>
      <c r="M13">
        <v>12</v>
      </c>
    </row>
    <row r="14" spans="1:13" x14ac:dyDescent="0.25">
      <c r="A14" s="19" t="s">
        <v>19</v>
      </c>
      <c r="C14" s="19" t="s">
        <v>19</v>
      </c>
      <c r="I14" s="24"/>
    </row>
    <row r="15" spans="1:13" x14ac:dyDescent="0.25">
      <c r="A15" s="19" t="s">
        <v>20</v>
      </c>
      <c r="C15" s="19" t="s">
        <v>21</v>
      </c>
      <c r="I15" s="24"/>
    </row>
    <row r="16" spans="1:13" x14ac:dyDescent="0.25">
      <c r="A16" s="19" t="s">
        <v>21</v>
      </c>
      <c r="C16" s="19" t="s">
        <v>22</v>
      </c>
      <c r="I16" s="24"/>
    </row>
    <row r="17" spans="1:11" x14ac:dyDescent="0.25">
      <c r="A17" s="19" t="s">
        <v>22</v>
      </c>
      <c r="C17" s="19"/>
      <c r="I17" s="24"/>
    </row>
    <row r="19" spans="1:11" x14ac:dyDescent="0.25">
      <c r="A19" s="18" t="s">
        <v>25</v>
      </c>
      <c r="C19" s="18" t="s">
        <v>127</v>
      </c>
    </row>
    <row r="20" spans="1:11" x14ac:dyDescent="0.25">
      <c r="A20" s="19" t="s">
        <v>15</v>
      </c>
      <c r="C20" s="19" t="s">
        <v>15</v>
      </c>
    </row>
    <row r="21" spans="1:11" x14ac:dyDescent="0.25">
      <c r="A21" s="19" t="s">
        <v>16</v>
      </c>
      <c r="C21" s="19" t="s">
        <v>16</v>
      </c>
    </row>
    <row r="22" spans="1:11" x14ac:dyDescent="0.25">
      <c r="A22" s="19" t="s">
        <v>17</v>
      </c>
      <c r="C22" s="19" t="s">
        <v>21</v>
      </c>
    </row>
    <row r="23" spans="1:11" x14ac:dyDescent="0.25">
      <c r="A23" s="19" t="s">
        <v>21</v>
      </c>
      <c r="C23" s="19" t="s">
        <v>22</v>
      </c>
    </row>
    <row r="24" spans="1:11" x14ac:dyDescent="0.25">
      <c r="A24" s="19" t="s">
        <v>22</v>
      </c>
    </row>
    <row r="25" spans="1:11" x14ac:dyDescent="0.25">
      <c r="K25" s="25"/>
    </row>
    <row r="26" spans="1:11" x14ac:dyDescent="0.25">
      <c r="A26" s="19" t="s">
        <v>27</v>
      </c>
      <c r="C26" s="19" t="s">
        <v>13</v>
      </c>
    </row>
    <row r="27" spans="1:11" x14ac:dyDescent="0.25">
      <c r="A27" s="19" t="s">
        <v>26</v>
      </c>
      <c r="C27" s="19" t="s">
        <v>158</v>
      </c>
    </row>
    <row r="28" spans="1:11" x14ac:dyDescent="0.25">
      <c r="A28" s="19" t="s">
        <v>23</v>
      </c>
      <c r="C28" s="19" t="s">
        <v>1</v>
      </c>
    </row>
    <row r="30" spans="1:11" x14ac:dyDescent="0.25">
      <c r="A30" s="19" t="s">
        <v>28</v>
      </c>
    </row>
    <row r="31" spans="1:11" x14ac:dyDescent="0.25">
      <c r="A31">
        <v>1</v>
      </c>
    </row>
    <row r="32" spans="1:11" x14ac:dyDescent="0.25">
      <c r="A32">
        <v>2</v>
      </c>
      <c r="I32" s="21"/>
    </row>
    <row r="33" spans="1:9" x14ac:dyDescent="0.25">
      <c r="A33">
        <v>6</v>
      </c>
      <c r="I33" s="21"/>
    </row>
    <row r="34" spans="1:9" x14ac:dyDescent="0.25">
      <c r="I34" s="21"/>
    </row>
    <row r="35" spans="1:9" x14ac:dyDescent="0.25">
      <c r="A35" t="s">
        <v>29</v>
      </c>
      <c r="I35" s="21"/>
    </row>
    <row r="36" spans="1:9" x14ac:dyDescent="0.25">
      <c r="A36" t="s">
        <v>30</v>
      </c>
      <c r="I36" s="21"/>
    </row>
    <row r="37" spans="1:9" x14ac:dyDescent="0.25">
      <c r="A37" t="s">
        <v>31</v>
      </c>
      <c r="I37" s="21"/>
    </row>
    <row r="38" spans="1:9" x14ac:dyDescent="0.25">
      <c r="A38" t="s">
        <v>32</v>
      </c>
      <c r="I38" s="21"/>
    </row>
    <row r="39" spans="1:9" x14ac:dyDescent="0.25">
      <c r="A39" t="s">
        <v>33</v>
      </c>
      <c r="I39" s="21"/>
    </row>
    <row r="40" spans="1:9" x14ac:dyDescent="0.25">
      <c r="A40" t="s">
        <v>34</v>
      </c>
      <c r="I40" s="21"/>
    </row>
    <row r="41" spans="1:9" x14ac:dyDescent="0.25">
      <c r="A41" t="s">
        <v>35</v>
      </c>
      <c r="I41" s="21"/>
    </row>
    <row r="42" spans="1:9" x14ac:dyDescent="0.25">
      <c r="A42" t="s">
        <v>36</v>
      </c>
      <c r="I42" s="21"/>
    </row>
    <row r="43" spans="1:9" x14ac:dyDescent="0.25">
      <c r="A43" t="s">
        <v>37</v>
      </c>
    </row>
    <row r="44" spans="1:9" x14ac:dyDescent="0.25">
      <c r="A44" t="s">
        <v>38</v>
      </c>
    </row>
    <row r="45" spans="1:9" x14ac:dyDescent="0.25">
      <c r="A45" t="s">
        <v>39</v>
      </c>
    </row>
    <row r="46" spans="1:9" x14ac:dyDescent="0.25">
      <c r="A46" t="s">
        <v>40</v>
      </c>
    </row>
    <row r="47" spans="1:9" x14ac:dyDescent="0.25">
      <c r="A47" t="s">
        <v>41</v>
      </c>
    </row>
    <row r="48" spans="1:9" x14ac:dyDescent="0.25">
      <c r="A48" t="s">
        <v>42</v>
      </c>
    </row>
    <row r="49" spans="1:1" x14ac:dyDescent="0.25">
      <c r="A49" t="s">
        <v>43</v>
      </c>
    </row>
    <row r="50" spans="1:1" x14ac:dyDescent="0.25">
      <c r="A50" t="s">
        <v>44</v>
      </c>
    </row>
    <row r="51" spans="1:1" x14ac:dyDescent="0.25">
      <c r="A51" t="s">
        <v>45</v>
      </c>
    </row>
    <row r="52" spans="1:1" x14ac:dyDescent="0.25">
      <c r="A52" t="s">
        <v>46</v>
      </c>
    </row>
    <row r="53" spans="1:1" x14ac:dyDescent="0.25">
      <c r="A53" t="s">
        <v>171</v>
      </c>
    </row>
    <row r="54" spans="1:1" x14ac:dyDescent="0.25">
      <c r="A54" t="s">
        <v>47</v>
      </c>
    </row>
    <row r="55" spans="1:1" x14ac:dyDescent="0.25">
      <c r="A55" t="s">
        <v>48</v>
      </c>
    </row>
    <row r="56" spans="1:1" x14ac:dyDescent="0.25">
      <c r="A56" t="s">
        <v>49</v>
      </c>
    </row>
    <row r="57" spans="1:1" x14ac:dyDescent="0.25">
      <c r="A57" t="s">
        <v>50</v>
      </c>
    </row>
    <row r="58" spans="1:1" x14ac:dyDescent="0.25">
      <c r="A58" t="s">
        <v>51</v>
      </c>
    </row>
    <row r="59" spans="1:1" x14ac:dyDescent="0.25">
      <c r="A59" t="s">
        <v>52</v>
      </c>
    </row>
    <row r="60" spans="1:1" x14ac:dyDescent="0.25">
      <c r="A60" t="s">
        <v>53</v>
      </c>
    </row>
    <row r="61" spans="1:1" x14ac:dyDescent="0.25">
      <c r="A61" t="s">
        <v>54</v>
      </c>
    </row>
    <row r="62" spans="1:1" x14ac:dyDescent="0.25">
      <c r="A62" t="s">
        <v>55</v>
      </c>
    </row>
    <row r="63" spans="1:1" x14ac:dyDescent="0.25">
      <c r="A63" t="s">
        <v>56</v>
      </c>
    </row>
    <row r="64" spans="1:1" x14ac:dyDescent="0.25">
      <c r="A64" t="s">
        <v>57</v>
      </c>
    </row>
    <row r="65" spans="1:1" x14ac:dyDescent="0.25">
      <c r="A65" t="s">
        <v>172</v>
      </c>
    </row>
    <row r="66" spans="1:1" x14ac:dyDescent="0.25">
      <c r="A66" t="s">
        <v>173</v>
      </c>
    </row>
    <row r="67" spans="1:1" x14ac:dyDescent="0.25">
      <c r="A67" t="s">
        <v>174</v>
      </c>
    </row>
    <row r="68" spans="1:1" x14ac:dyDescent="0.25">
      <c r="A68" t="s">
        <v>58</v>
      </c>
    </row>
    <row r="69" spans="1:1" x14ac:dyDescent="0.25">
      <c r="A69" t="s">
        <v>175</v>
      </c>
    </row>
    <row r="70" spans="1:1" x14ac:dyDescent="0.25">
      <c r="A70" t="s">
        <v>176</v>
      </c>
    </row>
    <row r="71" spans="1:1" x14ac:dyDescent="0.25">
      <c r="A71" t="s">
        <v>59</v>
      </c>
    </row>
    <row r="72" spans="1:1" x14ac:dyDescent="0.25">
      <c r="A72" t="s">
        <v>60</v>
      </c>
    </row>
    <row r="73" spans="1:1" x14ac:dyDescent="0.25">
      <c r="A73" t="s">
        <v>61</v>
      </c>
    </row>
    <row r="74" spans="1:1" x14ac:dyDescent="0.25">
      <c r="A74" t="s">
        <v>62</v>
      </c>
    </row>
    <row r="75" spans="1:1" x14ac:dyDescent="0.25">
      <c r="A75" t="s">
        <v>63</v>
      </c>
    </row>
    <row r="76" spans="1:1" x14ac:dyDescent="0.25">
      <c r="A76" t="s">
        <v>64</v>
      </c>
    </row>
    <row r="77" spans="1:1" x14ac:dyDescent="0.25">
      <c r="A77" t="s">
        <v>177</v>
      </c>
    </row>
    <row r="78" spans="1:1" x14ac:dyDescent="0.25">
      <c r="A78" t="s">
        <v>65</v>
      </c>
    </row>
    <row r="79" spans="1:1" x14ac:dyDescent="0.25">
      <c r="A79" t="s">
        <v>66</v>
      </c>
    </row>
    <row r="80" spans="1:1" x14ac:dyDescent="0.25">
      <c r="A80" t="s">
        <v>67</v>
      </c>
    </row>
    <row r="81" spans="1:1" x14ac:dyDescent="0.25">
      <c r="A81" t="s">
        <v>68</v>
      </c>
    </row>
    <row r="82" spans="1:1" x14ac:dyDescent="0.25">
      <c r="A82" t="s">
        <v>69</v>
      </c>
    </row>
    <row r="83" spans="1:1" x14ac:dyDescent="0.25">
      <c r="A83" t="s">
        <v>178</v>
      </c>
    </row>
    <row r="84" spans="1:1" x14ac:dyDescent="0.25">
      <c r="A84" t="s">
        <v>70</v>
      </c>
    </row>
    <row r="85" spans="1:1" x14ac:dyDescent="0.25">
      <c r="A85" t="s">
        <v>71</v>
      </c>
    </row>
    <row r="86" spans="1:1" x14ac:dyDescent="0.25">
      <c r="A86" t="s">
        <v>179</v>
      </c>
    </row>
    <row r="87" spans="1:1" x14ac:dyDescent="0.25">
      <c r="A87" t="s">
        <v>72</v>
      </c>
    </row>
    <row r="88" spans="1:1" x14ac:dyDescent="0.25">
      <c r="A88" t="s">
        <v>73</v>
      </c>
    </row>
    <row r="89" spans="1:1" x14ac:dyDescent="0.25">
      <c r="A89" t="s">
        <v>74</v>
      </c>
    </row>
    <row r="90" spans="1:1" x14ac:dyDescent="0.25">
      <c r="A90" t="s">
        <v>75</v>
      </c>
    </row>
    <row r="91" spans="1:1" x14ac:dyDescent="0.25">
      <c r="A91" t="s">
        <v>76</v>
      </c>
    </row>
    <row r="92" spans="1:1" x14ac:dyDescent="0.25">
      <c r="A92" t="s">
        <v>180</v>
      </c>
    </row>
    <row r="93" spans="1:1" x14ac:dyDescent="0.25">
      <c r="A93" t="s">
        <v>77</v>
      </c>
    </row>
    <row r="94" spans="1:1" x14ac:dyDescent="0.25">
      <c r="A94" t="s">
        <v>78</v>
      </c>
    </row>
    <row r="95" spans="1:1" x14ac:dyDescent="0.25">
      <c r="A95" t="s">
        <v>79</v>
      </c>
    </row>
    <row r="96" spans="1:1" x14ac:dyDescent="0.25">
      <c r="A96" t="s">
        <v>181</v>
      </c>
    </row>
    <row r="97" spans="1:1" x14ac:dyDescent="0.25">
      <c r="A97" t="s">
        <v>80</v>
      </c>
    </row>
    <row r="98" spans="1:1" x14ac:dyDescent="0.25">
      <c r="A98" t="s">
        <v>182</v>
      </c>
    </row>
    <row r="99" spans="1:1" x14ac:dyDescent="0.25">
      <c r="A99" t="s">
        <v>81</v>
      </c>
    </row>
    <row r="100" spans="1:1" x14ac:dyDescent="0.25">
      <c r="A100" t="s">
        <v>183</v>
      </c>
    </row>
    <row r="101" spans="1:1" x14ac:dyDescent="0.25">
      <c r="A101" t="s">
        <v>184</v>
      </c>
    </row>
    <row r="102" spans="1:1" x14ac:dyDescent="0.25">
      <c r="A102" t="s">
        <v>82</v>
      </c>
    </row>
    <row r="103" spans="1:1" x14ac:dyDescent="0.25">
      <c r="A103" t="s">
        <v>83</v>
      </c>
    </row>
    <row r="104" spans="1:1" x14ac:dyDescent="0.25">
      <c r="A104" t="s">
        <v>84</v>
      </c>
    </row>
    <row r="105" spans="1:1" x14ac:dyDescent="0.25">
      <c r="A105" t="s">
        <v>85</v>
      </c>
    </row>
    <row r="106" spans="1:1" x14ac:dyDescent="0.25">
      <c r="A106" t="s">
        <v>185</v>
      </c>
    </row>
    <row r="107" spans="1:1" x14ac:dyDescent="0.25">
      <c r="A107" t="s">
        <v>86</v>
      </c>
    </row>
    <row r="108" spans="1:1" x14ac:dyDescent="0.25">
      <c r="A108" t="s">
        <v>186</v>
      </c>
    </row>
    <row r="109" spans="1:1" x14ac:dyDescent="0.25">
      <c r="A109" t="s">
        <v>87</v>
      </c>
    </row>
    <row r="110" spans="1:1" x14ac:dyDescent="0.25">
      <c r="A110" t="s">
        <v>88</v>
      </c>
    </row>
    <row r="111" spans="1:1" x14ac:dyDescent="0.25">
      <c r="A111" t="s">
        <v>89</v>
      </c>
    </row>
    <row r="112" spans="1:1" x14ac:dyDescent="0.25">
      <c r="A112" t="s">
        <v>90</v>
      </c>
    </row>
    <row r="113" spans="1:1" x14ac:dyDescent="0.25">
      <c r="A113" t="s">
        <v>91</v>
      </c>
    </row>
    <row r="114" spans="1:1" x14ac:dyDescent="0.25">
      <c r="A114" t="s">
        <v>92</v>
      </c>
    </row>
    <row r="115" spans="1:1" x14ac:dyDescent="0.25">
      <c r="A115" t="s">
        <v>93</v>
      </c>
    </row>
    <row r="116" spans="1:1" x14ac:dyDescent="0.25">
      <c r="A116" t="s">
        <v>94</v>
      </c>
    </row>
    <row r="117" spans="1:1" x14ac:dyDescent="0.25">
      <c r="A117" t="s">
        <v>95</v>
      </c>
    </row>
    <row r="118" spans="1:1" x14ac:dyDescent="0.25">
      <c r="A118" t="s">
        <v>96</v>
      </c>
    </row>
    <row r="119" spans="1:1" x14ac:dyDescent="0.25">
      <c r="A119" t="s">
        <v>97</v>
      </c>
    </row>
    <row r="120" spans="1:1" x14ac:dyDescent="0.25">
      <c r="A120" t="s">
        <v>187</v>
      </c>
    </row>
    <row r="121" spans="1:1" x14ac:dyDescent="0.25">
      <c r="A121" t="s">
        <v>98</v>
      </c>
    </row>
    <row r="122" spans="1:1" x14ac:dyDescent="0.25">
      <c r="A122" t="s">
        <v>99</v>
      </c>
    </row>
    <row r="123" spans="1:1" x14ac:dyDescent="0.25">
      <c r="A123" t="s">
        <v>100</v>
      </c>
    </row>
    <row r="124" spans="1:1" x14ac:dyDescent="0.25">
      <c r="A124" t="s">
        <v>101</v>
      </c>
    </row>
    <row r="125" spans="1:1" x14ac:dyDescent="0.25">
      <c r="A125" t="s">
        <v>102</v>
      </c>
    </row>
    <row r="126" spans="1:1" x14ac:dyDescent="0.25">
      <c r="A126" t="s">
        <v>103</v>
      </c>
    </row>
    <row r="127" spans="1:1" x14ac:dyDescent="0.25">
      <c r="A127" t="s">
        <v>104</v>
      </c>
    </row>
    <row r="128" spans="1:1" x14ac:dyDescent="0.25">
      <c r="A128" t="s">
        <v>188</v>
      </c>
    </row>
    <row r="129" spans="1:1" x14ac:dyDescent="0.25">
      <c r="A129" t="s">
        <v>189</v>
      </c>
    </row>
    <row r="130" spans="1:1" x14ac:dyDescent="0.25">
      <c r="A130" t="s">
        <v>105</v>
      </c>
    </row>
    <row r="131" spans="1:1" x14ac:dyDescent="0.25">
      <c r="A131" t="s">
        <v>106</v>
      </c>
    </row>
    <row r="132" spans="1:1" x14ac:dyDescent="0.25">
      <c r="A132" t="s">
        <v>190</v>
      </c>
    </row>
    <row r="133" spans="1:1" x14ac:dyDescent="0.25">
      <c r="A133" t="s">
        <v>107</v>
      </c>
    </row>
    <row r="134" spans="1:1" x14ac:dyDescent="0.25">
      <c r="A134" t="s">
        <v>108</v>
      </c>
    </row>
    <row r="135" spans="1:1" x14ac:dyDescent="0.25">
      <c r="A135" t="s">
        <v>191</v>
      </c>
    </row>
    <row r="136" spans="1:1" x14ac:dyDescent="0.25">
      <c r="A136" t="s">
        <v>109</v>
      </c>
    </row>
    <row r="137" spans="1:1" x14ac:dyDescent="0.25">
      <c r="A137" t="s">
        <v>192</v>
      </c>
    </row>
    <row r="138" spans="1:1" x14ac:dyDescent="0.25">
      <c r="A138" t="s">
        <v>193</v>
      </c>
    </row>
    <row r="139" spans="1:1" x14ac:dyDescent="0.25">
      <c r="A139" t="s">
        <v>110</v>
      </c>
    </row>
    <row r="140" spans="1:1" x14ac:dyDescent="0.25">
      <c r="A140" t="s">
        <v>111</v>
      </c>
    </row>
    <row r="141" spans="1:1" x14ac:dyDescent="0.25">
      <c r="A141" t="s">
        <v>112</v>
      </c>
    </row>
    <row r="142" spans="1:1" x14ac:dyDescent="0.25">
      <c r="A142" t="s">
        <v>113</v>
      </c>
    </row>
    <row r="143" spans="1:1" x14ac:dyDescent="0.25">
      <c r="A143" t="s">
        <v>114</v>
      </c>
    </row>
    <row r="144" spans="1:1" x14ac:dyDescent="0.25">
      <c r="A144" t="s">
        <v>194</v>
      </c>
    </row>
    <row r="145" spans="1:1" x14ac:dyDescent="0.25">
      <c r="A145" t="s">
        <v>115</v>
      </c>
    </row>
    <row r="146" spans="1:1" x14ac:dyDescent="0.25">
      <c r="A146" t="s">
        <v>116</v>
      </c>
    </row>
    <row r="147" spans="1:1" x14ac:dyDescent="0.25">
      <c r="A147" t="s">
        <v>195</v>
      </c>
    </row>
    <row r="148" spans="1:1" x14ac:dyDescent="0.25">
      <c r="A148" t="s">
        <v>117</v>
      </c>
    </row>
    <row r="149" spans="1:1" x14ac:dyDescent="0.25">
      <c r="A149" t="s">
        <v>118</v>
      </c>
    </row>
    <row r="150" spans="1:1" x14ac:dyDescent="0.25">
      <c r="A150" t="s">
        <v>119</v>
      </c>
    </row>
    <row r="151" spans="1:1" x14ac:dyDescent="0.25">
      <c r="A151" t="s">
        <v>120</v>
      </c>
    </row>
    <row r="152" spans="1:1" x14ac:dyDescent="0.25">
      <c r="A152" t="s">
        <v>121</v>
      </c>
    </row>
    <row r="153" spans="1:1" x14ac:dyDescent="0.25">
      <c r="A153" t="s">
        <v>122</v>
      </c>
    </row>
    <row r="154" spans="1:1" x14ac:dyDescent="0.25">
      <c r="A154" t="s">
        <v>123</v>
      </c>
    </row>
    <row r="155" spans="1:1" x14ac:dyDescent="0.25">
      <c r="A155" t="s">
        <v>124</v>
      </c>
    </row>
    <row r="156" spans="1:1" x14ac:dyDescent="0.25">
      <c r="A156" t="s">
        <v>125</v>
      </c>
    </row>
  </sheetData>
  <sheetProtection algorithmName="SHA-512" hashValue="NtZAZTjgcEflxiWCdXnGY8J0Aa68pjvE4NWcLcBNhvWd9dUi9UiWuGx67ByGJjxZbvgDu5n5CtmREV9jOlHYIw==" saltValue="deAMg0gSiORuZF541PFHhg==" spinCount="100000" sheet="1" selectLockedCells="1" selectUn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00F4A-5AB5-45F2-BBD1-9ADFE693AFCF}">
  <dimension ref="A1"/>
  <sheetViews>
    <sheetView workbookViewId="0">
      <selection activeCell="P23" sqref="P23"/>
    </sheetView>
  </sheetViews>
  <sheetFormatPr defaultRowHeight="15" x14ac:dyDescent="0.25"/>
  <sheetData/>
  <sheetProtection algorithmName="SHA-512" hashValue="gB6qIpYyEi1+wPugqNb8dqpE7+uMonaMPt+0UynQpVU7+3pQx2HfmhLq+0kfx9AMTEMQwbk3PeBTUoBHrxJYxg==" saltValue="HYsVyZ1Zgkr4SoZkhEqvnQ=="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858C9-4C72-4E80-AE20-36B4165B6BDE}">
  <dimension ref="A1:A4"/>
  <sheetViews>
    <sheetView workbookViewId="0">
      <selection activeCell="A4" sqref="A4"/>
    </sheetView>
  </sheetViews>
  <sheetFormatPr defaultRowHeight="23.25" x14ac:dyDescent="0.35"/>
  <cols>
    <col min="1" max="1" width="39.7109375" style="43" customWidth="1"/>
  </cols>
  <sheetData>
    <row r="1" spans="1:1" s="35" customFormat="1" x14ac:dyDescent="0.25">
      <c r="A1" s="42" t="s">
        <v>213</v>
      </c>
    </row>
    <row r="2" spans="1:1" s="35" customFormat="1" x14ac:dyDescent="0.25">
      <c r="A2" s="41" t="s">
        <v>208</v>
      </c>
    </row>
    <row r="3" spans="1:1" x14ac:dyDescent="0.35">
      <c r="A3" s="44" t="s">
        <v>215</v>
      </c>
    </row>
    <row r="4" spans="1:1" s="35" customFormat="1" x14ac:dyDescent="0.25">
      <c r="A4" s="41" t="s">
        <v>214</v>
      </c>
    </row>
  </sheetData>
  <hyperlinks>
    <hyperlink ref="A2" r:id="rId1" xr:uid="{266FA166-116F-4289-9965-2C9E74C154A2}"/>
    <hyperlink ref="A4" r:id="rId2" xr:uid="{83473701-3D5B-454F-89DB-4CFAC5AA2E75}"/>
    <hyperlink ref="A1" r:id="rId3" xr:uid="{51EC87ED-BC7F-41A3-B913-8A14D1EDA5F8}"/>
    <hyperlink ref="A3" r:id="rId4" xr:uid="{F91864E1-B1D0-4689-8328-FB181CE2460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16</vt:i4>
      </vt:variant>
    </vt:vector>
  </HeadingPairs>
  <TitlesOfParts>
    <vt:vector size="21" baseType="lpstr">
      <vt:lpstr>fellowship input</vt:lpstr>
      <vt:lpstr>instructions</vt:lpstr>
      <vt:lpstr>validation data</vt:lpstr>
      <vt:lpstr>citizenship</vt:lpstr>
      <vt:lpstr>Helpful Links</vt:lpstr>
      <vt:lpstr>AllAccts</vt:lpstr>
      <vt:lpstr>Depts</vt:lpstr>
      <vt:lpstr>Fund</vt:lpstr>
      <vt:lpstr>Funds</vt:lpstr>
      <vt:lpstr>GradAcadAccts</vt:lpstr>
      <vt:lpstr>GradAccts</vt:lpstr>
      <vt:lpstr>GradAYAccts</vt:lpstr>
      <vt:lpstr>GradSumAccts</vt:lpstr>
      <vt:lpstr>Month</vt:lpstr>
      <vt:lpstr>StdntType</vt:lpstr>
      <vt:lpstr>Term</vt:lpstr>
      <vt:lpstr>term1</vt:lpstr>
      <vt:lpstr>UGAcadAccts</vt:lpstr>
      <vt:lpstr>UGAccts</vt:lpstr>
      <vt:lpstr>UGAYAccts</vt:lpstr>
      <vt:lpstr>UGSumAccts</vt:lpstr>
    </vt:vector>
  </TitlesOfParts>
  <Company>Bryn Mawr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Bryn Mawr College</dc:creator>
  <cp:lastModifiedBy>Patricia Szybowski</cp:lastModifiedBy>
  <cp:lastPrinted>2009-08-04T16:40:09Z</cp:lastPrinted>
  <dcterms:created xsi:type="dcterms:W3CDTF">2008-10-17T19:29:54Z</dcterms:created>
  <dcterms:modified xsi:type="dcterms:W3CDTF">2024-07-30T17:32:18Z</dcterms:modified>
</cp:coreProperties>
</file>